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2265" windowWidth="12345" windowHeight="5025" tabRatio="446" activeTab="0"/>
  </bookViews>
  <sheets>
    <sheet name="Caudales" sheetId="1" r:id="rId1"/>
    <sheet name="Volumenes" sheetId="2" r:id="rId2"/>
    <sheet name="Energia Disponible" sheetId="3" r:id="rId3"/>
  </sheets>
  <definedNames>
    <definedName name="caud">'Caudales'!$A$1</definedName>
    <definedName name="ener_disp">'Energia Disponible'!$A$1</definedName>
    <definedName name="volu">'Volumenes'!$A$1</definedName>
  </definedNames>
  <calcPr fullCalcOnLoad="1"/>
</workbook>
</file>

<file path=xl/sharedStrings.xml><?xml version="1.0" encoding="utf-8"?>
<sst xmlns="http://schemas.openxmlformats.org/spreadsheetml/2006/main" count="65" uniqueCount="46">
  <si>
    <t>CORANI</t>
  </si>
  <si>
    <t>DIA</t>
  </si>
  <si>
    <t>ZONGO</t>
  </si>
  <si>
    <t>TIQUIMANI</t>
  </si>
  <si>
    <t>ANGOSTURA</t>
  </si>
  <si>
    <t>MIGUILLA</t>
  </si>
  <si>
    <t>DEL DIA</t>
  </si>
  <si>
    <t>AL DIA</t>
  </si>
  <si>
    <t>SEMANA</t>
  </si>
  <si>
    <t>Comite Nacional de Despacho de Carga</t>
  </si>
  <si>
    <t>CHOJLLA</t>
  </si>
  <si>
    <t>SAN JACINTO</t>
  </si>
  <si>
    <t>MISICUNI</t>
  </si>
  <si>
    <t>CAUDALES DE APORTE A LOS EMBALSES EN EL AÑO 2020 (M3/S)</t>
  </si>
  <si>
    <t>VOLUMEN EMBALSADO EN EL AÑO 2020 (HM3)</t>
  </si>
  <si>
    <t>ENERGIA DISPONIBLE EN LOS EMBALSES EN EL AÑO 2020 (GWh)</t>
  </si>
  <si>
    <t>(*) El promedio de la semana 11 en Misicuni considera caudal estimado para el día 11 de marzo de 2020.</t>
  </si>
  <si>
    <t>11 (*)</t>
  </si>
  <si>
    <t>12 (**)</t>
  </si>
  <si>
    <t>13 (**)</t>
  </si>
  <si>
    <t>14 (**)</t>
  </si>
  <si>
    <t>15 (**)</t>
  </si>
  <si>
    <t>16 (**)</t>
  </si>
  <si>
    <t>17 (**)</t>
  </si>
  <si>
    <t>18 (**)</t>
  </si>
  <si>
    <t>19 (**)</t>
  </si>
  <si>
    <t>20 (**)</t>
  </si>
  <si>
    <t>21 (**)</t>
  </si>
  <si>
    <t>22 (**)</t>
  </si>
  <si>
    <t>23 (**)</t>
  </si>
  <si>
    <t>(**) Desde el 20 marzo hasta el 02 de junio se consideran caudales estimados.</t>
  </si>
  <si>
    <t>26 (***)</t>
  </si>
  <si>
    <t>27 (***)</t>
  </si>
  <si>
    <t>(***) Desde el 26 de junio se consideran caudales estimados.</t>
  </si>
  <si>
    <t>28 (***)</t>
  </si>
  <si>
    <t>29 (***)</t>
  </si>
  <si>
    <t>30 (***)</t>
  </si>
  <si>
    <t>31 (***)</t>
  </si>
  <si>
    <t>32 (***)</t>
  </si>
  <si>
    <t>33 (***)</t>
  </si>
  <si>
    <t>34 (***)</t>
  </si>
  <si>
    <t>35 (***)</t>
  </si>
  <si>
    <t>36 (***)</t>
  </si>
  <si>
    <t>37 (***)</t>
  </si>
  <si>
    <t>38 (***)</t>
  </si>
  <si>
    <t>39 (***)</t>
  </si>
</sst>
</file>

<file path=xl/styles.xml><?xml version="1.0" encoding="utf-8"?>
<styleSheet xmlns="http://schemas.openxmlformats.org/spreadsheetml/2006/main">
  <numFmts count="44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Bs&quot;#,##0;\-&quot;Bs&quot;#,##0"/>
    <numFmt numFmtId="171" formatCode="&quot;Bs&quot;#,##0;[Red]\-&quot;Bs&quot;#,##0"/>
    <numFmt numFmtId="172" formatCode="&quot;Bs&quot;#,##0.00;\-&quot;Bs&quot;#,##0.00"/>
    <numFmt numFmtId="173" formatCode="&quot;Bs&quot;#,##0.00;[Red]\-&quot;Bs&quot;#,##0.00"/>
    <numFmt numFmtId="174" formatCode="_-&quot;Bs&quot;* #,##0_-;\-&quot;Bs&quot;* #,##0_-;_-&quot;Bs&quot;* &quot;-&quot;_-;_-@_-"/>
    <numFmt numFmtId="175" formatCode="_-* #,##0_-;\-* #,##0_-;_-* &quot;-&quot;_-;_-@_-"/>
    <numFmt numFmtId="176" formatCode="_-&quot;Bs&quot;* #,##0.00_-;\-&quot;Bs&quot;* #,##0.00_-;_-&quot;Bs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#."/>
    <numFmt numFmtId="190" formatCode="0.00000000000"/>
    <numFmt numFmtId="191" formatCode="0.00000000"/>
    <numFmt numFmtId="192" formatCode="0.0"/>
    <numFmt numFmtId="193" formatCode="0.000000"/>
    <numFmt numFmtId="194" formatCode="0.0000000"/>
    <numFmt numFmtId="195" formatCode="[$-C0A]dddd\,\ dd&quot; de &quot;mmmm&quot; de &quot;yyyy"/>
    <numFmt numFmtId="196" formatCode="[$-C0A]d\-mmm;@"/>
    <numFmt numFmtId="197" formatCode="[$-400A]dddd\,\ dd&quot; de &quot;mmmm&quot; de &quot;yyyy"/>
    <numFmt numFmtId="198" formatCode="[$-400A]hh:mm:ss\ AM/PM"/>
    <numFmt numFmtId="199" formatCode="d\-mmm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22"/>
      <name val="ARIAL NARROW"/>
      <family val="2"/>
    </font>
    <font>
      <sz val="10"/>
      <name val="Arial Narrow"/>
      <family val="2"/>
    </font>
    <font>
      <sz val="1"/>
      <color indexed="16"/>
      <name val="Courier"/>
      <family val="3"/>
    </font>
    <font>
      <sz val="12"/>
      <name val="Arial"/>
      <family val="2"/>
    </font>
    <font>
      <b/>
      <sz val="1"/>
      <color indexed="16"/>
      <name val="Courier"/>
      <family val="3"/>
    </font>
    <font>
      <i/>
      <sz val="10"/>
      <name val="ARIAL NARROW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sz val="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89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6" fillId="0" borderId="0">
      <alignment/>
      <protection locked="0"/>
    </xf>
    <xf numFmtId="189" fontId="8" fillId="0" borderId="0">
      <alignment/>
      <protection locked="0"/>
    </xf>
    <xf numFmtId="189" fontId="8" fillId="0" borderId="0">
      <alignment/>
      <protection locked="0"/>
    </xf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189" fontId="6" fillId="0" borderId="0">
      <alignment/>
      <protection locked="0"/>
    </xf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189" fontId="6" fillId="0" borderId="9">
      <alignment/>
      <protection locked="0"/>
    </xf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90" fontId="3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96" fontId="0" fillId="0" borderId="0" xfId="0" applyNumberFormat="1" applyAlignment="1">
      <alignment/>
    </xf>
    <xf numFmtId="191" fontId="10" fillId="0" borderId="0" xfId="0" applyNumberFormat="1" applyFont="1" applyAlignment="1">
      <alignment horizontal="center"/>
    </xf>
    <xf numFmtId="191" fontId="3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91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 horizontal="left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Heading1" xfId="56"/>
    <cellStyle name="Heading2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rmal 2" xfId="64"/>
    <cellStyle name="Normal 3" xfId="65"/>
    <cellStyle name="Notas" xfId="66"/>
    <cellStyle name="Percent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CAUDAL DE APORTE A EMBALSES DE CORANI Y MISICUNI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EL AÑO 2020 (M3/S)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36"/>
          <c:w val="0.97025"/>
          <c:h val="0.86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Caudales!$D$7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Caudales!$D$9:$D$61</c:f>
              <c:numCache/>
            </c:numRef>
          </c:yVal>
          <c:smooth val="1"/>
        </c:ser>
        <c:ser>
          <c:idx val="0"/>
          <c:order val="1"/>
          <c:tx>
            <c:strRef>
              <c:f>Caudales!$E$7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Caudales!$E$9:$E$61</c:f>
              <c:numCache/>
            </c:numRef>
          </c:yVal>
          <c:smooth val="1"/>
        </c:ser>
        <c:axId val="58715010"/>
        <c:axId val="58673043"/>
      </c:scatterChart>
      <c:valAx>
        <c:axId val="58715010"/>
        <c:scaling>
          <c:orientation val="minMax"/>
          <c:max val="44190"/>
          <c:min val="43826"/>
        </c:scaling>
        <c:axPos val="b"/>
        <c:delete val="0"/>
        <c:numFmt formatCode="d-mmm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3043"/>
        <c:crosses val="autoZero"/>
        <c:crossBetween val="midCat"/>
        <c:dispUnits/>
        <c:majorUnit val="14"/>
      </c:valAx>
      <c:valAx>
        <c:axId val="5867304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5010"/>
        <c:crossesAt val="40179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30225"/>
          <c:w val="0.20725"/>
          <c:h val="0.11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CAUDAL DE APORTE A LOS EMBALSES  EN EL AÑO 2020
 (M3/S)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13175"/>
          <c:w val="0.99975"/>
          <c:h val="0.8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Caudales!$F$7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Caudales!$F$9:$F$61</c:f>
              <c:numCache/>
            </c:numRef>
          </c:yVal>
          <c:smooth val="1"/>
        </c:ser>
        <c:ser>
          <c:idx val="1"/>
          <c:order val="1"/>
          <c:tx>
            <c:strRef>
              <c:f>Caudales!$G$7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Caudales!$G$9:$G$61</c:f>
              <c:numCache/>
            </c:numRef>
          </c:yVal>
          <c:smooth val="1"/>
        </c:ser>
        <c:ser>
          <c:idx val="2"/>
          <c:order val="2"/>
          <c:tx>
            <c:strRef>
              <c:f>Caudales!$H$7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Caudales!$H$9:$H$61</c:f>
              <c:numCache/>
            </c:numRef>
          </c:yVal>
          <c:smooth val="1"/>
        </c:ser>
        <c:ser>
          <c:idx val="3"/>
          <c:order val="3"/>
          <c:tx>
            <c:strRef>
              <c:f>Caudales!$I$7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Caudales!$I$9:$I$61</c:f>
              <c:numCache/>
            </c:numRef>
          </c:yVal>
          <c:smooth val="1"/>
        </c:ser>
        <c:ser>
          <c:idx val="4"/>
          <c:order val="4"/>
          <c:tx>
            <c:strRef>
              <c:f>Caudales!$J$7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Caudales!$J$9:$J$61</c:f>
              <c:numCache/>
            </c:numRef>
          </c:yVal>
          <c:smooth val="1"/>
        </c:ser>
        <c:ser>
          <c:idx val="5"/>
          <c:order val="5"/>
          <c:tx>
            <c:strRef>
              <c:f>Caudales!$K$7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Caudales!$K$9:$K$61</c:f>
              <c:numCache/>
            </c:numRef>
          </c:yVal>
          <c:smooth val="1"/>
        </c:ser>
        <c:axId val="58295340"/>
        <c:axId val="54896013"/>
      </c:scatterChart>
      <c:valAx>
        <c:axId val="58295340"/>
        <c:scaling>
          <c:orientation val="minMax"/>
          <c:max val="44190"/>
          <c:min val="4382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1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13"/>
        <c:crosses val="autoZero"/>
        <c:crossBetween val="midCat"/>
        <c:dispUnits/>
        <c:majorUnit val="14"/>
      </c:valAx>
      <c:valAx>
        <c:axId val="548960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1965"/>
          <c:w val="0.214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LOS EMBALSE DE CORANI Y MISICUNI EN EL AÑO 2020 (HM3)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5"/>
          <c:w val="0.9767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Volumenes!$B$6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Volumenes!$B$8:$B$62</c:f>
              <c:numCache/>
            </c:numRef>
          </c:yVal>
          <c:smooth val="1"/>
        </c:ser>
        <c:ser>
          <c:idx val="1"/>
          <c:order val="1"/>
          <c:tx>
            <c:strRef>
              <c:f>Volumenes!$C$6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Volumenes!$A$8:$A$60</c:f>
              <c:strCache/>
            </c:strRef>
          </c:xVal>
          <c:yVal>
            <c:numRef>
              <c:f>Volumenes!$C$8:$C$60</c:f>
              <c:numCache/>
            </c:numRef>
          </c:yVal>
          <c:smooth val="1"/>
        </c:ser>
        <c:axId val="24302070"/>
        <c:axId val="17392039"/>
      </c:scatterChart>
      <c:valAx>
        <c:axId val="24302070"/>
        <c:scaling>
          <c:orientation val="minMax"/>
          <c:max val="44190"/>
          <c:min val="43826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2039"/>
        <c:crosses val="autoZero"/>
        <c:crossBetween val="midCat"/>
        <c:dispUnits/>
        <c:majorUnit val="14"/>
      </c:valAx>
      <c:valAx>
        <c:axId val="17392039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070"/>
        <c:crossesAt val="40179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4175"/>
          <c:w val="0.17375"/>
          <c:h val="0.1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LOS EMBALSES  EN EL AÑO 2020
 (HM3)</a:t>
            </a:r>
          </a:p>
        </c:rich>
      </c:tx>
      <c:layout>
        <c:manualLayout>
          <c:xMode val="factor"/>
          <c:yMode val="factor"/>
          <c:x val="-0.03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8325"/>
          <c:w val="0.99575"/>
          <c:h val="0.80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Volumenes!$D$6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Volumenes!$D$8:$D$62</c:f>
              <c:numCache/>
            </c:numRef>
          </c:yVal>
          <c:smooth val="1"/>
        </c:ser>
        <c:ser>
          <c:idx val="3"/>
          <c:order val="1"/>
          <c:tx>
            <c:strRef>
              <c:f>Volumenes!$E$6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Volumenes!$E$8:$E$62</c:f>
              <c:numCache/>
            </c:numRef>
          </c:yVal>
          <c:smooth val="1"/>
        </c:ser>
        <c:ser>
          <c:idx val="4"/>
          <c:order val="2"/>
          <c:tx>
            <c:strRef>
              <c:f>Volumenes!$F$6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Volumenes!$F$8:$F$62</c:f>
              <c:numCache/>
            </c:numRef>
          </c:yVal>
          <c:smooth val="1"/>
        </c:ser>
        <c:ser>
          <c:idx val="0"/>
          <c:order val="3"/>
          <c:tx>
            <c:strRef>
              <c:f>Volumenes!$G$6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Volumenes!$G$8:$G$62</c:f>
              <c:numCache/>
            </c:numRef>
          </c:yVal>
          <c:smooth val="1"/>
        </c:ser>
        <c:ser>
          <c:idx val="1"/>
          <c:order val="4"/>
          <c:tx>
            <c:strRef>
              <c:f>Volumenes!$H$6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Volumenes!$A$8:$A$60</c:f>
              <c:strCache/>
            </c:strRef>
          </c:xVal>
          <c:yVal>
            <c:numRef>
              <c:f>Volumenes!$H$8:$H$60</c:f>
              <c:numCache/>
            </c:numRef>
          </c:yVal>
          <c:smooth val="1"/>
        </c:ser>
        <c:axId val="22310624"/>
        <c:axId val="66577889"/>
      </c:scatterChart>
      <c:valAx>
        <c:axId val="22310624"/>
        <c:scaling>
          <c:orientation val="minMax"/>
          <c:max val="44190"/>
          <c:min val="4382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7889"/>
        <c:crosses val="autoZero"/>
        <c:crossBetween val="midCat"/>
        <c:dispUnits/>
        <c:majorUnit val="14"/>
      </c:valAx>
      <c:valAx>
        <c:axId val="66577889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624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8525"/>
          <c:w val="0.207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EL EMBALSE DE SAN JACINTO EN EL AÑO 2020 (HM3)</a:t>
            </a:r>
          </a:p>
        </c:rich>
      </c:tx>
      <c:layout>
        <c:manualLayout>
          <c:xMode val="factor"/>
          <c:yMode val="factor"/>
          <c:x val="0.01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495"/>
          <c:w val="0.996"/>
          <c:h val="0.8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Volumenes!$I$6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Volumenes!$I$8:$I$62</c:f>
              <c:numCache/>
            </c:numRef>
          </c:yVal>
          <c:smooth val="1"/>
        </c:ser>
        <c:axId val="62330090"/>
        <c:axId val="24099899"/>
      </c:scatterChart>
      <c:valAx>
        <c:axId val="62330090"/>
        <c:scaling>
          <c:orientation val="minMax"/>
          <c:max val="44190"/>
          <c:min val="4382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9899"/>
        <c:crosses val="autoZero"/>
        <c:crossBetween val="midCat"/>
        <c:dispUnits/>
        <c:majorUnit val="14"/>
      </c:valAx>
      <c:valAx>
        <c:axId val="2409989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090"/>
        <c:crossesAt val="40179"/>
        <c:crossBetween val="midCat"/>
        <c:dispUnits/>
        <c:majorUnit val="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ENERGIA DISPONIBLE EN LOS EMBALSES DE CORANI Y MISICUNI EN EL AÑO 2020 (GWh)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5"/>
          <c:w val="0.971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'Energia Disponible'!$B$6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Disponible'!$B$9:$B$63</c:f>
              <c:numCache/>
            </c:numRef>
          </c:yVal>
          <c:smooth val="1"/>
        </c:ser>
        <c:ser>
          <c:idx val="1"/>
          <c:order val="1"/>
          <c:tx>
            <c:strRef>
              <c:f>'Energia Disponible'!$C$6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Disponible'!$A$9:$A$61</c:f>
              <c:strCache/>
            </c:strRef>
          </c:xVal>
          <c:yVal>
            <c:numRef>
              <c:f>'Energia Disponible'!$C$9:$C$61</c:f>
              <c:numCache/>
            </c:numRef>
          </c:yVal>
          <c:smooth val="1"/>
        </c:ser>
        <c:axId val="15572500"/>
        <c:axId val="5934773"/>
      </c:scatterChart>
      <c:valAx>
        <c:axId val="15572500"/>
        <c:scaling>
          <c:orientation val="minMax"/>
          <c:max val="44190"/>
          <c:min val="43826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773"/>
        <c:crosses val="autoZero"/>
        <c:crossBetween val="midCat"/>
        <c:dispUnits/>
        <c:majorUnit val="14"/>
      </c:valAx>
      <c:valAx>
        <c:axId val="5934773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2500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281"/>
          <c:w val="0.17375"/>
          <c:h val="0.1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ENERGIA DISPONIBLE EN LOS EMBALSES EN EL AÑO 2020 
(GWh)</a:t>
            </a:r>
          </a:p>
        </c:rich>
      </c:tx>
      <c:layout>
        <c:manualLayout>
          <c:xMode val="factor"/>
          <c:yMode val="factor"/>
          <c:x val="-0.03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1675"/>
          <c:w val="0.9965"/>
          <c:h val="0.77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'Energia Disponible'!$D$6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Disponible'!$D$9:$D$63</c:f>
              <c:numCache/>
            </c:numRef>
          </c:yVal>
          <c:smooth val="1"/>
        </c:ser>
        <c:ser>
          <c:idx val="2"/>
          <c:order val="1"/>
          <c:tx>
            <c:strRef>
              <c:f>'Energia Disponible'!$E$6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Disponible'!$E$9:$E$63</c:f>
              <c:numCache/>
            </c:numRef>
          </c:yVal>
          <c:smooth val="1"/>
        </c:ser>
        <c:ser>
          <c:idx val="3"/>
          <c:order val="2"/>
          <c:tx>
            <c:strRef>
              <c:f>'Energia Disponible'!$F$6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Disponible'!$F$9:$F$63</c:f>
              <c:numCache/>
            </c:numRef>
          </c:yVal>
          <c:smooth val="1"/>
        </c:ser>
        <c:ser>
          <c:idx val="4"/>
          <c:order val="3"/>
          <c:tx>
            <c:strRef>
              <c:f>'Energia Disponible'!$G$6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Disponible'!$G$9:$G$63</c:f>
              <c:numCache/>
            </c:numRef>
          </c:yVal>
          <c:smooth val="1"/>
        </c:ser>
        <c:ser>
          <c:idx val="0"/>
          <c:order val="4"/>
          <c:tx>
            <c:strRef>
              <c:f>'Energia Disponible'!$H$6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Disponible'!$H$9:$H$63</c:f>
              <c:numCache/>
            </c:numRef>
          </c:yVal>
          <c:smooth val="1"/>
        </c:ser>
        <c:ser>
          <c:idx val="5"/>
          <c:order val="5"/>
          <c:tx>
            <c:strRef>
              <c:f>'Energia Disponible'!$I$6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Disponible'!$I$9:$I$63</c:f>
              <c:numCache/>
            </c:numRef>
          </c:yVal>
          <c:smooth val="1"/>
        </c:ser>
        <c:axId val="53412958"/>
        <c:axId val="10954575"/>
      </c:scatterChart>
      <c:valAx>
        <c:axId val="53412958"/>
        <c:scaling>
          <c:orientation val="minMax"/>
          <c:max val="44190"/>
          <c:min val="4382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4575"/>
        <c:crosses val="autoZero"/>
        <c:crossBetween val="midCat"/>
        <c:dispUnits/>
        <c:majorUnit val="14"/>
      </c:valAx>
      <c:valAx>
        <c:axId val="1095457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2958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28125"/>
          <c:w val="0.21175"/>
          <c:h val="0.4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17</xdr:col>
      <xdr:colOff>733425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9020175" y="1143000"/>
        <a:ext cx="4543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25</xdr:row>
      <xdr:rowOff>9525</xdr:rowOff>
    </xdr:from>
    <xdr:to>
      <xdr:col>17</xdr:col>
      <xdr:colOff>752475</xdr:colOff>
      <xdr:row>42</xdr:row>
      <xdr:rowOff>9525</xdr:rowOff>
    </xdr:to>
    <xdr:graphicFrame>
      <xdr:nvGraphicFramePr>
        <xdr:cNvPr id="2" name="Chart 4"/>
        <xdr:cNvGraphicFramePr/>
      </xdr:nvGraphicFramePr>
      <xdr:xfrm>
        <a:off x="9001125" y="4067175"/>
        <a:ext cx="45815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16</xdr:col>
      <xdr:colOff>66675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8039100" y="1143000"/>
        <a:ext cx="46386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16</xdr:col>
      <xdr:colOff>57150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8039100" y="38957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40</xdr:row>
      <xdr:rowOff>47625</xdr:rowOff>
    </xdr:from>
    <xdr:to>
      <xdr:col>16</xdr:col>
      <xdr:colOff>95250</xdr:colOff>
      <xdr:row>55</xdr:row>
      <xdr:rowOff>85725</xdr:rowOff>
    </xdr:to>
    <xdr:graphicFrame>
      <xdr:nvGraphicFramePr>
        <xdr:cNvPr id="3" name="Chart 5"/>
        <xdr:cNvGraphicFramePr/>
      </xdr:nvGraphicFramePr>
      <xdr:xfrm>
        <a:off x="8058150" y="6534150"/>
        <a:ext cx="46482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9525</xdr:rowOff>
    </xdr:from>
    <xdr:to>
      <xdr:col>16</xdr:col>
      <xdr:colOff>76200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34350" y="990600"/>
        <a:ext cx="46386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742950</xdr:colOff>
      <xdr:row>22</xdr:row>
      <xdr:rowOff>66675</xdr:rowOff>
    </xdr:from>
    <xdr:to>
      <xdr:col>16</xdr:col>
      <xdr:colOff>38100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8105775" y="3524250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4">
      <pane xSplit="1" ySplit="4" topLeftCell="B17" activePane="bottomRight" state="frozen"/>
      <selection pane="topLeft" activeCell="A4" sqref="A4"/>
      <selection pane="topRight" activeCell="B4" sqref="B4"/>
      <selection pane="bottomLeft" activeCell="A8" sqref="A8"/>
      <selection pane="bottomRight" activeCell="D61" sqref="D61:E61"/>
    </sheetView>
  </sheetViews>
  <sheetFormatPr defaultColWidth="11.421875" defaultRowHeight="12.75"/>
  <cols>
    <col min="1" max="1" width="10.00390625" style="1" customWidth="1"/>
    <col min="2" max="2" width="10.28125" style="0" customWidth="1"/>
    <col min="3" max="3" width="9.140625" style="0" customWidth="1"/>
    <col min="4" max="4" width="10.7109375" style="0" customWidth="1"/>
    <col min="5" max="5" width="12.7109375" style="0" customWidth="1"/>
    <col min="9" max="10" width="12.00390625" style="0" customWidth="1"/>
    <col min="11" max="11" width="12.7109375" style="0" customWidth="1"/>
  </cols>
  <sheetData>
    <row r="1" spans="1:2" ht="12.75">
      <c r="A1" s="17" t="s">
        <v>9</v>
      </c>
      <c r="B1" s="8"/>
    </row>
    <row r="2" spans="1:2" ht="12.75">
      <c r="A2" s="17"/>
      <c r="B2" s="8"/>
    </row>
    <row r="3" spans="1:2" ht="12.75">
      <c r="A3" s="13"/>
      <c r="B3" s="8"/>
    </row>
    <row r="4" ht="12.75">
      <c r="N4" s="34">
        <f>C9</f>
        <v>43826</v>
      </c>
    </row>
    <row r="5" spans="1:14" ht="12.75">
      <c r="A5" s="16" t="s">
        <v>13</v>
      </c>
      <c r="N5" s="34">
        <f>C61</f>
        <v>44190</v>
      </c>
    </row>
    <row r="6" spans="1:11" ht="13.5" thickBot="1">
      <c r="A6" s="15"/>
      <c r="B6" s="9"/>
      <c r="C6" s="9"/>
      <c r="D6" s="9"/>
      <c r="E6" s="5"/>
      <c r="F6" s="9"/>
      <c r="G6" s="9"/>
      <c r="H6" s="9"/>
      <c r="I6" s="9"/>
      <c r="J6" s="5"/>
      <c r="K6" s="5"/>
    </row>
    <row r="7" spans="1:11" ht="12.75">
      <c r="A7" s="10" t="s">
        <v>8</v>
      </c>
      <c r="B7" s="10" t="s">
        <v>6</v>
      </c>
      <c r="C7" s="10" t="s">
        <v>7</v>
      </c>
      <c r="D7" s="10" t="s">
        <v>0</v>
      </c>
      <c r="E7" s="10" t="s">
        <v>12</v>
      </c>
      <c r="F7" s="10" t="s">
        <v>2</v>
      </c>
      <c r="G7" s="10" t="s">
        <v>3</v>
      </c>
      <c r="H7" s="10" t="s">
        <v>5</v>
      </c>
      <c r="I7" s="10" t="s">
        <v>4</v>
      </c>
      <c r="J7" s="10" t="s">
        <v>10</v>
      </c>
      <c r="K7" s="10" t="s">
        <v>11</v>
      </c>
    </row>
    <row r="9" spans="1:11" ht="12.75">
      <c r="A9" s="1">
        <v>52</v>
      </c>
      <c r="B9" s="23">
        <v>43820</v>
      </c>
      <c r="C9" s="23">
        <v>43826</v>
      </c>
      <c r="D9" s="19">
        <v>7.829999999999999</v>
      </c>
      <c r="E9" s="19">
        <v>2.499777701204939</v>
      </c>
      <c r="F9" s="19">
        <v>0.46227446680831047</v>
      </c>
      <c r="G9" s="19">
        <v>0.5968476211673786</v>
      </c>
      <c r="H9" s="19">
        <v>0.19202654439159178</v>
      </c>
      <c r="I9" s="19">
        <v>0.8377011806586483</v>
      </c>
      <c r="J9" s="19">
        <v>4.005682335272346</v>
      </c>
      <c r="K9" s="19">
        <v>4.252760713847937</v>
      </c>
    </row>
    <row r="10" spans="1:11" ht="12.75">
      <c r="A10" s="1">
        <v>1</v>
      </c>
      <c r="B10" s="2">
        <f>+B9+7</f>
        <v>43827</v>
      </c>
      <c r="C10" s="2">
        <f>+B10+6</f>
        <v>43833</v>
      </c>
      <c r="D10" s="19">
        <v>26.682857142857138</v>
      </c>
      <c r="E10" s="19">
        <v>10.979812497726536</v>
      </c>
      <c r="F10" s="19">
        <v>0.6415683432385192</v>
      </c>
      <c r="G10" s="19">
        <v>0.745967490855228</v>
      </c>
      <c r="H10" s="19">
        <v>0.6751944433036445</v>
      </c>
      <c r="I10" s="19">
        <v>1.7279549356822699</v>
      </c>
      <c r="J10" s="19">
        <v>9.56318331501895</v>
      </c>
      <c r="K10" s="19">
        <v>15.907123477477958</v>
      </c>
    </row>
    <row r="11" spans="1:11" ht="12.75">
      <c r="A11" s="1">
        <v>2</v>
      </c>
      <c r="B11" s="2">
        <f>+B10+7</f>
        <v>43834</v>
      </c>
      <c r="C11" s="2">
        <f>+B11+6</f>
        <v>43840</v>
      </c>
      <c r="D11" s="19">
        <v>25.34857142857143</v>
      </c>
      <c r="E11" s="19">
        <v>15.38</v>
      </c>
      <c r="F11" s="19">
        <v>0.6121689409770853</v>
      </c>
      <c r="G11" s="19">
        <v>0.8838459753737068</v>
      </c>
      <c r="H11" s="19">
        <v>0.7223695536219693</v>
      </c>
      <c r="I11" s="19">
        <v>2.271347622547317</v>
      </c>
      <c r="J11" s="19">
        <v>7.280823600058539</v>
      </c>
      <c r="K11" s="19">
        <v>8.400152554460577</v>
      </c>
    </row>
    <row r="12" spans="1:11" ht="12.75">
      <c r="A12" s="24">
        <v>3</v>
      </c>
      <c r="B12" s="2">
        <f aca="true" t="shared" si="0" ref="B12:B61">+B11+7</f>
        <v>43841</v>
      </c>
      <c r="C12" s="2">
        <f aca="true" t="shared" si="1" ref="C12:C61">+B12+6</f>
        <v>43847</v>
      </c>
      <c r="D12" s="19">
        <v>24.625714285714285</v>
      </c>
      <c r="E12" s="19">
        <v>9.965714285714284</v>
      </c>
      <c r="F12" s="19">
        <v>0.654617275200653</v>
      </c>
      <c r="G12" s="19">
        <v>1.1491473985272163</v>
      </c>
      <c r="H12" s="19">
        <v>0.8387055215847401</v>
      </c>
      <c r="I12" s="19">
        <v>2.4739568446789844</v>
      </c>
      <c r="J12" s="19">
        <v>9.027835253239022</v>
      </c>
      <c r="K12" s="19">
        <v>39.39811584306517</v>
      </c>
    </row>
    <row r="13" spans="1:11" ht="12.75">
      <c r="A13" s="1">
        <v>4</v>
      </c>
      <c r="B13" s="2">
        <f t="shared" si="0"/>
        <v>43848</v>
      </c>
      <c r="C13" s="2">
        <f t="shared" si="1"/>
        <v>43854</v>
      </c>
      <c r="D13" s="19">
        <v>16.804285714285715</v>
      </c>
      <c r="E13" s="19">
        <v>10.504285714285714</v>
      </c>
      <c r="F13" s="19">
        <v>0.5310018616010216</v>
      </c>
      <c r="G13" s="19">
        <v>0.47396859401283103</v>
      </c>
      <c r="H13" s="19">
        <v>0.7178350098845339</v>
      </c>
      <c r="I13" s="19">
        <v>2.5992739476602567</v>
      </c>
      <c r="J13" s="19">
        <v>7.480332832929072</v>
      </c>
      <c r="K13" s="19">
        <v>18.863290632362254</v>
      </c>
    </row>
    <row r="14" spans="1:11" ht="12.75">
      <c r="A14" s="1">
        <v>5</v>
      </c>
      <c r="B14" s="2">
        <f t="shared" si="0"/>
        <v>43855</v>
      </c>
      <c r="C14" s="2">
        <f t="shared" si="1"/>
        <v>43861</v>
      </c>
      <c r="D14" s="19">
        <v>15.611428571428572</v>
      </c>
      <c r="E14" s="19">
        <v>6.2700000000000005</v>
      </c>
      <c r="F14" s="19">
        <v>0.5461832827889049</v>
      </c>
      <c r="G14" s="19">
        <v>0.4136704930513879</v>
      </c>
      <c r="H14" s="19">
        <v>0.4807358093765165</v>
      </c>
      <c r="I14" s="19">
        <v>2.1075547867458937</v>
      </c>
      <c r="J14" s="19">
        <v>6.05102980067872</v>
      </c>
      <c r="K14" s="19">
        <v>14.681450609428827</v>
      </c>
    </row>
    <row r="15" spans="1:11" ht="12.75">
      <c r="A15" s="1">
        <v>6</v>
      </c>
      <c r="B15" s="2">
        <f t="shared" si="0"/>
        <v>43862</v>
      </c>
      <c r="C15" s="2">
        <f t="shared" si="1"/>
        <v>43868</v>
      </c>
      <c r="D15" s="19">
        <v>21.674285714285713</v>
      </c>
      <c r="E15" s="19">
        <v>11.469999999999999</v>
      </c>
      <c r="F15" s="19">
        <v>0.6690219944809586</v>
      </c>
      <c r="G15" s="19">
        <v>0.5829816273252756</v>
      </c>
      <c r="H15" s="19">
        <v>0.5088473322878387</v>
      </c>
      <c r="I15" s="19">
        <v>1.077952595149646</v>
      </c>
      <c r="J15" s="19">
        <v>8.533214266069484</v>
      </c>
      <c r="K15" s="19">
        <v>21.226762418482103</v>
      </c>
    </row>
    <row r="16" spans="1:11" ht="12.75">
      <c r="A16" s="1">
        <v>7</v>
      </c>
      <c r="B16" s="2">
        <f t="shared" si="0"/>
        <v>43869</v>
      </c>
      <c r="C16" s="2">
        <f t="shared" si="1"/>
        <v>43875</v>
      </c>
      <c r="D16" s="19">
        <v>30.944285714285716</v>
      </c>
      <c r="E16" s="19">
        <v>21.94285714285714</v>
      </c>
      <c r="F16" s="19">
        <v>1.4592033559626956</v>
      </c>
      <c r="G16" s="19">
        <v>2.118918377267534</v>
      </c>
      <c r="H16" s="19">
        <v>1.4999216601973147</v>
      </c>
      <c r="I16" s="19">
        <v>2.3943612649940205</v>
      </c>
      <c r="J16" s="19">
        <v>23.59103270814976</v>
      </c>
      <c r="K16" s="19">
        <v>15.313814779247839</v>
      </c>
    </row>
    <row r="17" spans="1:11" ht="12.75">
      <c r="A17" s="1">
        <v>8</v>
      </c>
      <c r="B17" s="2">
        <f t="shared" si="0"/>
        <v>43876</v>
      </c>
      <c r="C17" s="2">
        <f t="shared" si="1"/>
        <v>43882</v>
      </c>
      <c r="D17" s="19">
        <v>25.611428571428572</v>
      </c>
      <c r="E17" s="19">
        <v>14.304087198078673</v>
      </c>
      <c r="F17" s="19">
        <v>0.6661638707428271</v>
      </c>
      <c r="G17" s="19">
        <v>1.4835811601393558</v>
      </c>
      <c r="H17" s="19">
        <v>0.7177658787920798</v>
      </c>
      <c r="I17" s="19">
        <v>2.7669677502392784</v>
      </c>
      <c r="J17" s="19">
        <v>9.437158211710946</v>
      </c>
      <c r="K17" s="19">
        <v>12.857011880928763</v>
      </c>
    </row>
    <row r="18" spans="1:11" ht="12.75">
      <c r="A18" s="1">
        <v>9</v>
      </c>
      <c r="B18" s="2">
        <f t="shared" si="0"/>
        <v>43883</v>
      </c>
      <c r="C18" s="2">
        <f t="shared" si="1"/>
        <v>43889</v>
      </c>
      <c r="D18" s="19">
        <v>27.818571428571428</v>
      </c>
      <c r="E18" s="19">
        <v>20.498791867275663</v>
      </c>
      <c r="F18" s="19">
        <v>0.8901887167124003</v>
      </c>
      <c r="G18" s="19">
        <v>0.9516479934298703</v>
      </c>
      <c r="H18" s="19">
        <v>0.9442108690880527</v>
      </c>
      <c r="I18" s="19">
        <v>2.423401403999524</v>
      </c>
      <c r="J18" s="19">
        <v>12.636024136299238</v>
      </c>
      <c r="K18" s="19">
        <v>14.428181930809647</v>
      </c>
    </row>
    <row r="19" spans="1:11" ht="12.75">
      <c r="A19" s="1">
        <v>10</v>
      </c>
      <c r="B19" s="2">
        <f t="shared" si="0"/>
        <v>43890</v>
      </c>
      <c r="C19" s="2">
        <f t="shared" si="1"/>
        <v>43896</v>
      </c>
      <c r="D19" s="19">
        <v>16.537142857142857</v>
      </c>
      <c r="E19" s="19">
        <v>5.211428571428571</v>
      </c>
      <c r="F19" s="19">
        <v>0.5822016402891891</v>
      </c>
      <c r="G19" s="19">
        <v>0.5873321744887038</v>
      </c>
      <c r="H19" s="19">
        <v>0.45451164320804804</v>
      </c>
      <c r="I19" s="19">
        <v>0.8552374917999053</v>
      </c>
      <c r="J19" s="19">
        <v>5.883758018360481</v>
      </c>
      <c r="K19" s="19">
        <v>15.152534174493402</v>
      </c>
    </row>
    <row r="20" spans="1:11" ht="12.75">
      <c r="A20" s="1" t="s">
        <v>17</v>
      </c>
      <c r="B20" s="2">
        <f t="shared" si="0"/>
        <v>43897</v>
      </c>
      <c r="C20" s="2">
        <f t="shared" si="1"/>
        <v>43903</v>
      </c>
      <c r="D20" s="19">
        <v>10.17</v>
      </c>
      <c r="E20" s="19">
        <v>3.187142857142857</v>
      </c>
      <c r="F20" s="19">
        <v>0.38696367842967855</v>
      </c>
      <c r="G20" s="19">
        <v>0.09991032704339278</v>
      </c>
      <c r="H20" s="19">
        <v>0.40999478697349917</v>
      </c>
      <c r="I20" s="19">
        <v>0.9281202382063005</v>
      </c>
      <c r="J20" s="19">
        <v>5.270403201829505</v>
      </c>
      <c r="K20" s="19">
        <v>13.72201804410595</v>
      </c>
    </row>
    <row r="21" spans="1:11" ht="12.75">
      <c r="A21" s="1" t="s">
        <v>18</v>
      </c>
      <c r="B21" s="2">
        <f t="shared" si="0"/>
        <v>43904</v>
      </c>
      <c r="C21" s="2">
        <f t="shared" si="1"/>
        <v>43910</v>
      </c>
      <c r="D21" s="19">
        <v>7.807142857142857</v>
      </c>
      <c r="E21" s="19">
        <v>5.414696917787656</v>
      </c>
      <c r="F21" s="19">
        <v>0.45262689883248763</v>
      </c>
      <c r="G21" s="19">
        <v>0.23326933760641141</v>
      </c>
      <c r="H21" s="19">
        <v>0.5378897495436793</v>
      </c>
      <c r="I21" s="19">
        <v>1.159816532577514</v>
      </c>
      <c r="J21" s="19">
        <v>8.12907823699573</v>
      </c>
      <c r="K21" s="19">
        <v>21.612852514740442</v>
      </c>
    </row>
    <row r="22" spans="1:11" ht="12.75">
      <c r="A22" s="1" t="s">
        <v>19</v>
      </c>
      <c r="B22" s="2">
        <f t="shared" si="0"/>
        <v>43911</v>
      </c>
      <c r="C22" s="2">
        <f t="shared" si="1"/>
        <v>43917</v>
      </c>
      <c r="D22" s="19">
        <v>10.574285714285713</v>
      </c>
      <c r="E22" s="19">
        <v>7.588571428571429</v>
      </c>
      <c r="F22" s="19">
        <v>0.36089939510318614</v>
      </c>
      <c r="G22" s="19">
        <v>0.25472393975869057</v>
      </c>
      <c r="H22" s="19">
        <v>0.46483345422934064</v>
      </c>
      <c r="I22" s="19">
        <v>0.8478470529677273</v>
      </c>
      <c r="J22" s="19">
        <v>5.432055704133783</v>
      </c>
      <c r="K22" s="19">
        <v>15.088195185255879</v>
      </c>
    </row>
    <row r="23" spans="1:11" ht="12.75">
      <c r="A23" s="1" t="s">
        <v>20</v>
      </c>
      <c r="B23" s="2">
        <f t="shared" si="0"/>
        <v>43918</v>
      </c>
      <c r="C23" s="2">
        <f t="shared" si="1"/>
        <v>43924</v>
      </c>
      <c r="D23" s="19">
        <v>7.931428571428571</v>
      </c>
      <c r="E23" s="19">
        <v>6.001428571428571</v>
      </c>
      <c r="F23" s="19">
        <v>0.6231288233753904</v>
      </c>
      <c r="G23" s="19">
        <v>0.8107046777989321</v>
      </c>
      <c r="H23" s="19">
        <v>0.5913084696518075</v>
      </c>
      <c r="I23" s="19">
        <v>0.8290888737350632</v>
      </c>
      <c r="J23" s="19">
        <v>8.434242267266697</v>
      </c>
      <c r="K23" s="19">
        <v>14.612864959029947</v>
      </c>
    </row>
    <row r="24" spans="1:21" ht="12.75">
      <c r="A24" s="1" t="s">
        <v>21</v>
      </c>
      <c r="B24" s="2">
        <f t="shared" si="0"/>
        <v>43925</v>
      </c>
      <c r="C24" s="2">
        <f t="shared" si="1"/>
        <v>43931</v>
      </c>
      <c r="D24" s="19">
        <v>9.808571428571428</v>
      </c>
      <c r="E24" s="19">
        <v>6.930913327327635</v>
      </c>
      <c r="F24" s="19">
        <v>0.39933067470845957</v>
      </c>
      <c r="G24" s="19">
        <v>0.36651065741657307</v>
      </c>
      <c r="H24" s="19">
        <v>0.4075478414315766</v>
      </c>
      <c r="I24" s="19">
        <v>0.7338381760173641</v>
      </c>
      <c r="J24" s="19">
        <v>5.6734025771202825</v>
      </c>
      <c r="K24" s="19">
        <v>13.251895912134168</v>
      </c>
      <c r="U24" s="3"/>
    </row>
    <row r="25" spans="1:21" ht="12.75">
      <c r="A25" s="24" t="s">
        <v>22</v>
      </c>
      <c r="B25" s="2">
        <f t="shared" si="0"/>
        <v>43932</v>
      </c>
      <c r="C25" s="2">
        <f t="shared" si="1"/>
        <v>43938</v>
      </c>
      <c r="D25" s="19">
        <v>5.417142857142857</v>
      </c>
      <c r="E25" s="19">
        <v>4.844285714285713</v>
      </c>
      <c r="F25" s="19">
        <v>0.22287108598966862</v>
      </c>
      <c r="G25" s="19">
        <v>0.13036351317275136</v>
      </c>
      <c r="H25" s="19">
        <v>0.25902640592869774</v>
      </c>
      <c r="I25" s="19">
        <v>0.4012550372897644</v>
      </c>
      <c r="J25" s="19">
        <v>3.2485221454031756</v>
      </c>
      <c r="K25" s="19">
        <v>7.845681765866316</v>
      </c>
      <c r="U25" s="3"/>
    </row>
    <row r="26" spans="1:11" ht="12.75">
      <c r="A26" s="24" t="s">
        <v>23</v>
      </c>
      <c r="B26" s="2">
        <f t="shared" si="0"/>
        <v>43939</v>
      </c>
      <c r="C26" s="2">
        <f t="shared" si="1"/>
        <v>43945</v>
      </c>
      <c r="D26" s="19">
        <v>3.8785714285714286</v>
      </c>
      <c r="E26" s="19">
        <v>4.692857142857143</v>
      </c>
      <c r="F26" s="19">
        <v>0.20927667856980336</v>
      </c>
      <c r="G26" s="19">
        <v>0.11719276163978219</v>
      </c>
      <c r="H26" s="19">
        <v>0.29915224360862874</v>
      </c>
      <c r="I26" s="19">
        <v>0.5158119717404311</v>
      </c>
      <c r="J26" s="19">
        <v>2.736913110503726</v>
      </c>
      <c r="K26" s="19">
        <v>6.239154869517767</v>
      </c>
    </row>
    <row r="27" spans="1:11" ht="12.75">
      <c r="A27" s="24" t="s">
        <v>24</v>
      </c>
      <c r="B27" s="2">
        <f t="shared" si="0"/>
        <v>43946</v>
      </c>
      <c r="C27" s="2">
        <f t="shared" si="1"/>
        <v>43952</v>
      </c>
      <c r="D27" s="19">
        <v>3.075714285714286</v>
      </c>
      <c r="E27" s="19">
        <v>3.5028571428571427</v>
      </c>
      <c r="F27" s="19">
        <v>0.15295996316010063</v>
      </c>
      <c r="G27" s="19">
        <v>0.06997984683862325</v>
      </c>
      <c r="H27" s="19">
        <v>0.2156283213188225</v>
      </c>
      <c r="I27" s="19">
        <v>0.31125361939512297</v>
      </c>
      <c r="J27" s="19">
        <v>2.1816636520299633</v>
      </c>
      <c r="K27" s="19">
        <v>5.443062531177929</v>
      </c>
    </row>
    <row r="28" spans="1:11" ht="12.75">
      <c r="A28" s="24" t="s">
        <v>25</v>
      </c>
      <c r="B28" s="2">
        <f t="shared" si="0"/>
        <v>43953</v>
      </c>
      <c r="C28" s="2">
        <f t="shared" si="1"/>
        <v>43959</v>
      </c>
      <c r="D28" s="19">
        <v>3.187142857142857</v>
      </c>
      <c r="E28" s="19">
        <v>1.0042857142857142</v>
      </c>
      <c r="F28" s="19">
        <v>0.1499227563010202</v>
      </c>
      <c r="G28" s="19">
        <v>0.0271714528612281</v>
      </c>
      <c r="H28" s="19">
        <v>0.18033858679328155</v>
      </c>
      <c r="I28" s="19">
        <v>0.2528070099645632</v>
      </c>
      <c r="J28" s="19">
        <v>2.023869584007009</v>
      </c>
      <c r="K28" s="19">
        <v>4.169278863559158</v>
      </c>
    </row>
    <row r="29" spans="1:11" ht="12.75">
      <c r="A29" s="24" t="s">
        <v>26</v>
      </c>
      <c r="B29" s="2">
        <f t="shared" si="0"/>
        <v>43960</v>
      </c>
      <c r="C29" s="2">
        <f t="shared" si="1"/>
        <v>43966</v>
      </c>
      <c r="D29" s="19">
        <v>2.037142857142857</v>
      </c>
      <c r="E29" s="19">
        <v>3.2357142857142853</v>
      </c>
      <c r="F29" s="19">
        <v>0.15152746574335035</v>
      </c>
      <c r="G29" s="19">
        <v>0.01744471957142018</v>
      </c>
      <c r="H29" s="19">
        <v>0.17001758854924817</v>
      </c>
      <c r="I29" s="19">
        <v>0.1453071142524441</v>
      </c>
      <c r="J29" s="19">
        <v>1.4695180366396101</v>
      </c>
      <c r="K29" s="19">
        <v>3.393489982398895</v>
      </c>
    </row>
    <row r="30" spans="1:11" ht="12.75">
      <c r="A30" s="1" t="s">
        <v>27</v>
      </c>
      <c r="B30" s="2">
        <f t="shared" si="0"/>
        <v>43967</v>
      </c>
      <c r="C30" s="2">
        <f t="shared" si="1"/>
        <v>43973</v>
      </c>
      <c r="D30" s="19">
        <v>2.2971428571428576</v>
      </c>
      <c r="E30" s="19">
        <v>0.8742857142857143</v>
      </c>
      <c r="F30" s="19">
        <v>0.12725362860182374</v>
      </c>
      <c r="G30" s="19">
        <v>0.01669095646605476</v>
      </c>
      <c r="H30" s="19">
        <v>0.13709573773711461</v>
      </c>
      <c r="I30" s="19">
        <v>0.11355320017217276</v>
      </c>
      <c r="J30" s="19">
        <v>1.2196788692393385</v>
      </c>
      <c r="K30" s="19">
        <v>2.681826484062028</v>
      </c>
    </row>
    <row r="31" spans="1:11" ht="12.75">
      <c r="A31" s="1" t="s">
        <v>28</v>
      </c>
      <c r="B31" s="2">
        <f t="shared" si="0"/>
        <v>43974</v>
      </c>
      <c r="C31" s="2">
        <f t="shared" si="1"/>
        <v>43980</v>
      </c>
      <c r="D31" s="19">
        <v>1.2971428571428572</v>
      </c>
      <c r="E31" s="19">
        <v>0.5814285714285713</v>
      </c>
      <c r="F31" s="19">
        <v>0.12211823999155351</v>
      </c>
      <c r="G31" s="19">
        <v>0.010509917377998933</v>
      </c>
      <c r="H31" s="19">
        <v>0.14697341212079199</v>
      </c>
      <c r="I31" s="19">
        <v>0.06000437265882147</v>
      </c>
      <c r="J31" s="19">
        <v>1.0362190110570046</v>
      </c>
      <c r="K31" s="19">
        <v>3.533180292301946</v>
      </c>
    </row>
    <row r="32" spans="1:11" ht="12.75">
      <c r="A32" s="1" t="s">
        <v>29</v>
      </c>
      <c r="B32" s="2">
        <f t="shared" si="0"/>
        <v>43981</v>
      </c>
      <c r="C32" s="2">
        <f t="shared" si="1"/>
        <v>43987</v>
      </c>
      <c r="D32" s="19">
        <v>3.4071428571428575</v>
      </c>
      <c r="E32" s="19">
        <v>0.8068841270692941</v>
      </c>
      <c r="F32" s="19">
        <v>0.10795047728167026</v>
      </c>
      <c r="G32" s="19">
        <v>0.029545625361851156</v>
      </c>
      <c r="H32" s="19">
        <v>0.12467886761800556</v>
      </c>
      <c r="I32" s="19">
        <v>0.029471775510132556</v>
      </c>
      <c r="J32" s="19">
        <v>0.9594930015892301</v>
      </c>
      <c r="K32" s="19">
        <v>2.1395875718910426</v>
      </c>
    </row>
    <row r="33" spans="1:11" ht="12.75">
      <c r="A33" s="1">
        <v>24</v>
      </c>
      <c r="B33" s="2">
        <f t="shared" si="0"/>
        <v>43988</v>
      </c>
      <c r="C33" s="2">
        <f t="shared" si="1"/>
        <v>43994</v>
      </c>
      <c r="D33" s="19">
        <v>2.4271428571428575</v>
      </c>
      <c r="E33" s="19">
        <v>0.7100603815126314</v>
      </c>
      <c r="F33" s="19">
        <v>0.1277603793789346</v>
      </c>
      <c r="G33" s="19">
        <v>0.010152459436434851</v>
      </c>
      <c r="H33" s="19">
        <v>0.12702672650816718</v>
      </c>
      <c r="I33" s="19">
        <v>0.010915280286550921</v>
      </c>
      <c r="J33" s="19">
        <v>0.8901469105754536</v>
      </c>
      <c r="K33" s="19">
        <v>1.9943018593746091</v>
      </c>
    </row>
    <row r="34" spans="1:11" ht="12.75">
      <c r="A34" s="1">
        <v>25</v>
      </c>
      <c r="B34" s="2">
        <f t="shared" si="0"/>
        <v>43995</v>
      </c>
      <c r="C34" s="2">
        <f t="shared" si="1"/>
        <v>44001</v>
      </c>
      <c r="D34" s="19">
        <v>1.604285714285714</v>
      </c>
      <c r="E34" s="19">
        <v>0.6384738982617189</v>
      </c>
      <c r="F34" s="19">
        <v>0.09951115496377265</v>
      </c>
      <c r="G34" s="19">
        <v>0.010016527151233499</v>
      </c>
      <c r="H34" s="19">
        <v>0.11523159131088044</v>
      </c>
      <c r="I34" s="19">
        <v>0.010384152864101241</v>
      </c>
      <c r="J34" s="19">
        <v>0.7974644126958692</v>
      </c>
      <c r="K34" s="19">
        <v>1.532517769697441</v>
      </c>
    </row>
    <row r="35" spans="1:11" ht="12.75">
      <c r="A35" s="1" t="s">
        <v>31</v>
      </c>
      <c r="B35" s="2">
        <f t="shared" si="0"/>
        <v>44002</v>
      </c>
      <c r="C35" s="2">
        <f t="shared" si="1"/>
        <v>44008</v>
      </c>
      <c r="D35" s="19">
        <v>1.0014285714285713</v>
      </c>
      <c r="E35" s="19">
        <v>0.6253392904103772</v>
      </c>
      <c r="F35" s="19">
        <v>0.081336835179754</v>
      </c>
      <c r="G35" s="19">
        <v>0.010023192615380584</v>
      </c>
      <c r="H35" s="19">
        <v>0.08455187734403455</v>
      </c>
      <c r="I35" s="19">
        <v>0.010020313444799827</v>
      </c>
      <c r="J35" s="19">
        <v>0.6803506063566432</v>
      </c>
      <c r="K35" s="19">
        <v>1.3808604170291012</v>
      </c>
    </row>
    <row r="36" spans="1:11" ht="12.75">
      <c r="A36" s="1" t="s">
        <v>32</v>
      </c>
      <c r="B36" s="2">
        <f t="shared" si="0"/>
        <v>44009</v>
      </c>
      <c r="C36" s="2">
        <f t="shared" si="1"/>
        <v>44015</v>
      </c>
      <c r="D36" s="19">
        <v>1.0514285714285714</v>
      </c>
      <c r="E36" s="19">
        <v>0.5228571428571429</v>
      </c>
      <c r="F36" s="19">
        <v>0.10440395124275097</v>
      </c>
      <c r="G36" s="19">
        <v>0.010000443089346587</v>
      </c>
      <c r="H36" s="19">
        <v>0.0480811441510136</v>
      </c>
      <c r="I36" s="19">
        <v>0.010007406264206554</v>
      </c>
      <c r="J36" s="19">
        <v>0.5991297377361936</v>
      </c>
      <c r="K36" s="19">
        <v>1.0765859504180073</v>
      </c>
    </row>
    <row r="37" spans="1:11" ht="12.75">
      <c r="A37" s="24" t="s">
        <v>34</v>
      </c>
      <c r="B37" s="2">
        <f t="shared" si="0"/>
        <v>44016</v>
      </c>
      <c r="C37" s="2">
        <f t="shared" si="1"/>
        <v>44022</v>
      </c>
      <c r="D37" s="19">
        <v>0.8985714285714285</v>
      </c>
      <c r="E37" s="19">
        <v>0.5542857142857143</v>
      </c>
      <c r="F37" s="19">
        <v>0.14838820103989178</v>
      </c>
      <c r="G37" s="19">
        <v>0.010000756607837594</v>
      </c>
      <c r="H37" s="19">
        <v>0.08089469108846965</v>
      </c>
      <c r="I37" s="19">
        <v>0.010006720694744826</v>
      </c>
      <c r="J37" s="19">
        <v>0.5771794991207138</v>
      </c>
      <c r="K37" s="19">
        <v>1.4117208387662301</v>
      </c>
    </row>
    <row r="38" spans="1:11" ht="12.75">
      <c r="A38" s="1" t="s">
        <v>35</v>
      </c>
      <c r="B38" s="2">
        <f t="shared" si="0"/>
        <v>44023</v>
      </c>
      <c r="C38" s="2">
        <f t="shared" si="1"/>
        <v>44029</v>
      </c>
      <c r="D38" s="19">
        <v>0.6614285714285714</v>
      </c>
      <c r="E38" s="19">
        <v>0.4692247722839738</v>
      </c>
      <c r="F38" s="19">
        <v>0.1296149116580167</v>
      </c>
      <c r="G38" s="19">
        <v>0.01000292314860185</v>
      </c>
      <c r="H38" s="19">
        <v>0.08419218305953934</v>
      </c>
      <c r="I38" s="19">
        <v>0.010030774161098452</v>
      </c>
      <c r="J38" s="19">
        <v>0.5512422603642184</v>
      </c>
      <c r="K38" s="19">
        <v>0.9462107705934023</v>
      </c>
    </row>
    <row r="39" spans="1:11" ht="12.75">
      <c r="A39" s="1" t="s">
        <v>36</v>
      </c>
      <c r="B39" s="2">
        <f t="shared" si="0"/>
        <v>44030</v>
      </c>
      <c r="C39" s="2">
        <f t="shared" si="1"/>
        <v>44036</v>
      </c>
      <c r="D39" s="19">
        <v>0.8871428571428572</v>
      </c>
      <c r="E39" s="19">
        <v>0.47758493709235567</v>
      </c>
      <c r="F39" s="19">
        <v>0.05329575898350952</v>
      </c>
      <c r="G39" s="19">
        <v>0.010000565046495245</v>
      </c>
      <c r="H39" s="19">
        <v>0.05298920598819301</v>
      </c>
      <c r="I39" s="19">
        <v>0.010000499125939885</v>
      </c>
      <c r="J39" s="19">
        <v>0.5339329494513417</v>
      </c>
      <c r="K39" s="19">
        <v>1.2160316563709503</v>
      </c>
    </row>
    <row r="40" spans="1:11" ht="12.75">
      <c r="A40" s="1" t="s">
        <v>37</v>
      </c>
      <c r="B40" s="2">
        <f t="shared" si="0"/>
        <v>44037</v>
      </c>
      <c r="C40" s="2">
        <f t="shared" si="1"/>
        <v>44043</v>
      </c>
      <c r="D40" s="19">
        <v>0.6342857142857142</v>
      </c>
      <c r="E40" s="19">
        <v>0.46603028588997064</v>
      </c>
      <c r="F40" s="19">
        <v>0.04957742264153823</v>
      </c>
      <c r="G40" s="19">
        <v>0.010000748389889565</v>
      </c>
      <c r="H40" s="19">
        <v>0.06793685450890681</v>
      </c>
      <c r="I40" s="19">
        <v>0.010003424008500156</v>
      </c>
      <c r="J40" s="19">
        <v>0.5203998757154932</v>
      </c>
      <c r="K40" s="19">
        <v>1.2487460231686414</v>
      </c>
    </row>
    <row r="41" spans="1:11" ht="12.75">
      <c r="A41" s="1" t="s">
        <v>38</v>
      </c>
      <c r="B41" s="2">
        <f t="shared" si="0"/>
        <v>44044</v>
      </c>
      <c r="C41" s="2">
        <f t="shared" si="1"/>
        <v>44050</v>
      </c>
      <c r="D41" s="19">
        <v>0.4828571428571428</v>
      </c>
      <c r="E41" s="19">
        <v>0.5007428144663149</v>
      </c>
      <c r="F41" s="19">
        <v>0.10242741102272275</v>
      </c>
      <c r="G41" s="19">
        <v>0.010494916647743355</v>
      </c>
      <c r="H41" s="19">
        <v>0.05969853977495856</v>
      </c>
      <c r="I41" s="19">
        <v>0.010000228888966551</v>
      </c>
      <c r="J41" s="19">
        <v>0.4615215880539788</v>
      </c>
      <c r="K41" s="19">
        <v>1.2248621916093185</v>
      </c>
    </row>
    <row r="42" spans="1:11" ht="12.75">
      <c r="A42" s="1" t="s">
        <v>39</v>
      </c>
      <c r="B42" s="2">
        <f t="shared" si="0"/>
        <v>44051</v>
      </c>
      <c r="C42" s="2">
        <f t="shared" si="1"/>
        <v>44057</v>
      </c>
      <c r="D42" s="19">
        <v>0.43142857142857144</v>
      </c>
      <c r="E42" s="19">
        <v>0.4135345368397521</v>
      </c>
      <c r="F42" s="19">
        <v>0.12431176842642493</v>
      </c>
      <c r="G42" s="19">
        <v>0.010001611536520858</v>
      </c>
      <c r="H42" s="19">
        <v>0.11072735438183026</v>
      </c>
      <c r="I42" s="19">
        <v>0.010001724753648444</v>
      </c>
      <c r="J42" s="19">
        <v>0.44210740653363584</v>
      </c>
      <c r="K42" s="19">
        <v>1.2418966639405506</v>
      </c>
    </row>
    <row r="43" spans="1:11" ht="12.75">
      <c r="A43" s="1" t="s">
        <v>40</v>
      </c>
      <c r="B43" s="2">
        <f t="shared" si="0"/>
        <v>44058</v>
      </c>
      <c r="C43" s="2">
        <f>+B43+6</f>
        <v>44064</v>
      </c>
      <c r="D43" s="19">
        <v>1.4614285714285715</v>
      </c>
      <c r="E43" s="19">
        <v>0.6613448713206519</v>
      </c>
      <c r="F43" s="19">
        <v>0.1942388508190374</v>
      </c>
      <c r="G43" s="19">
        <v>0.01000096701412921</v>
      </c>
      <c r="H43" s="19">
        <v>0.11638731487257527</v>
      </c>
      <c r="I43" s="19">
        <v>0.010000725542784061</v>
      </c>
      <c r="J43" s="19">
        <v>0.4444281279831976</v>
      </c>
      <c r="K43" s="19">
        <v>1.3325148810716043</v>
      </c>
    </row>
    <row r="44" spans="1:11" ht="12.75">
      <c r="A44" s="1" t="s">
        <v>41</v>
      </c>
      <c r="B44" s="2">
        <f t="shared" si="0"/>
        <v>44065</v>
      </c>
      <c r="C44" s="2">
        <f t="shared" si="1"/>
        <v>44071</v>
      </c>
      <c r="D44" s="19">
        <v>1.0542857142857145</v>
      </c>
      <c r="E44" s="19">
        <v>0.3318944383654285</v>
      </c>
      <c r="F44" s="19">
        <v>0.270307738423294</v>
      </c>
      <c r="G44" s="19">
        <v>0.010000230814794953</v>
      </c>
      <c r="H44" s="19">
        <v>0.11552983699544885</v>
      </c>
      <c r="I44" s="19">
        <v>0.010000869760504474</v>
      </c>
      <c r="J44" s="19">
        <v>0.4214682169153773</v>
      </c>
      <c r="K44" s="19">
        <v>1.2087308493602167</v>
      </c>
    </row>
    <row r="45" spans="1:11" ht="12.75">
      <c r="A45" s="1" t="s">
        <v>42</v>
      </c>
      <c r="B45" s="2">
        <f t="shared" si="0"/>
        <v>44072</v>
      </c>
      <c r="C45" s="2">
        <f t="shared" si="1"/>
        <v>44078</v>
      </c>
      <c r="D45" s="19">
        <v>0.7485714285714286</v>
      </c>
      <c r="E45" s="19">
        <v>0.3653471950185415</v>
      </c>
      <c r="F45" s="19">
        <v>0.19095881926646646</v>
      </c>
      <c r="G45" s="19">
        <v>0.010000379221024727</v>
      </c>
      <c r="H45" s="19">
        <v>0.10522633924239375</v>
      </c>
      <c r="I45" s="19">
        <v>0.010001386420248115</v>
      </c>
      <c r="J45" s="19">
        <v>0.43769208910359764</v>
      </c>
      <c r="K45" s="19">
        <v>1.141278605445667</v>
      </c>
    </row>
    <row r="46" spans="1:11" ht="12.75">
      <c r="A46" s="1" t="s">
        <v>43</v>
      </c>
      <c r="B46" s="2">
        <f t="shared" si="0"/>
        <v>44079</v>
      </c>
      <c r="C46" s="2">
        <f t="shared" si="1"/>
        <v>44085</v>
      </c>
      <c r="D46" s="19">
        <v>0.41571428571428576</v>
      </c>
      <c r="E46" s="19">
        <v>0.29165384435616554</v>
      </c>
      <c r="F46" s="19">
        <v>0.24653575029555452</v>
      </c>
      <c r="G46" s="19">
        <v>0.01000029476168808</v>
      </c>
      <c r="H46" s="19">
        <v>0.14197266121392857</v>
      </c>
      <c r="I46" s="19">
        <v>0.010000600012833165</v>
      </c>
      <c r="J46" s="19">
        <v>0.4081676721622305</v>
      </c>
      <c r="K46" s="19">
        <v>0.5853498787648409</v>
      </c>
    </row>
    <row r="47" spans="1:11" ht="12.75">
      <c r="A47" s="1" t="s">
        <v>44</v>
      </c>
      <c r="B47" s="2">
        <f t="shared" si="0"/>
        <v>44086</v>
      </c>
      <c r="C47" s="2">
        <f t="shared" si="1"/>
        <v>44092</v>
      </c>
      <c r="D47" s="19">
        <v>0.7728571428571429</v>
      </c>
      <c r="E47" s="19">
        <v>0.3889915720288218</v>
      </c>
      <c r="F47" s="19">
        <v>0.24855777534864107</v>
      </c>
      <c r="G47" s="19">
        <v>0.010000398188843644</v>
      </c>
      <c r="H47" s="19">
        <v>0.10771361856241699</v>
      </c>
      <c r="I47" s="19">
        <v>0.010004780340996111</v>
      </c>
      <c r="J47" s="19">
        <v>0.7589635935021474</v>
      </c>
      <c r="K47" s="19">
        <v>1.321009002962999</v>
      </c>
    </row>
    <row r="48" spans="1:11" ht="12.75">
      <c r="A48" s="1" t="s">
        <v>45</v>
      </c>
      <c r="B48" s="2">
        <f t="shared" si="0"/>
        <v>44093</v>
      </c>
      <c r="C48" s="2">
        <f t="shared" si="1"/>
        <v>44099</v>
      </c>
      <c r="D48" s="19">
        <v>0.7628571428571428</v>
      </c>
      <c r="E48" s="19">
        <v>0.32339381837322223</v>
      </c>
      <c r="F48" s="19">
        <v>0.16887963161322142</v>
      </c>
      <c r="G48" s="19">
        <v>0.020582418618483336</v>
      </c>
      <c r="H48" s="19">
        <v>0.1133010154571298</v>
      </c>
      <c r="I48" s="19">
        <v>0.0316109821581709</v>
      </c>
      <c r="J48" s="19">
        <v>0.9603752000969694</v>
      </c>
      <c r="K48" s="19">
        <v>1.0645920590937663</v>
      </c>
    </row>
    <row r="49" spans="1:11" ht="12.75">
      <c r="A49" s="1">
        <v>40</v>
      </c>
      <c r="B49" s="2">
        <f t="shared" si="0"/>
        <v>44100</v>
      </c>
      <c r="C49" s="2">
        <f t="shared" si="1"/>
        <v>44106</v>
      </c>
      <c r="D49" s="19">
        <v>1.604285714285714</v>
      </c>
      <c r="E49" s="19">
        <v>0.5158935617346594</v>
      </c>
      <c r="F49" s="19">
        <v>0.14843478266412788</v>
      </c>
      <c r="G49" s="19">
        <v>0.010311030295772227</v>
      </c>
      <c r="H49" s="19">
        <v>0.08803011136526273</v>
      </c>
      <c r="I49" s="19">
        <v>0.010000657940886629</v>
      </c>
      <c r="J49" s="19">
        <v>0.8004135879784068</v>
      </c>
      <c r="K49" s="19">
        <v>1.0693485888792815</v>
      </c>
    </row>
    <row r="50" spans="1:11" ht="12.75">
      <c r="A50" s="1">
        <v>41</v>
      </c>
      <c r="B50" s="2">
        <f t="shared" si="0"/>
        <v>44107</v>
      </c>
      <c r="C50" s="2">
        <f t="shared" si="1"/>
        <v>44113</v>
      </c>
      <c r="D50" s="19">
        <v>2.0414285714285714</v>
      </c>
      <c r="E50" s="19">
        <v>1.6081688777957335</v>
      </c>
      <c r="F50" s="19">
        <v>0.15679815827973007</v>
      </c>
      <c r="G50" s="19">
        <v>0.0154572031325218</v>
      </c>
      <c r="H50" s="19">
        <v>0.11439777269471639</v>
      </c>
      <c r="I50" s="19">
        <v>0.01000085425649193</v>
      </c>
      <c r="J50" s="19">
        <v>1.1939957883009333</v>
      </c>
      <c r="K50" s="19">
        <v>0.7232588513571391</v>
      </c>
    </row>
    <row r="51" spans="1:11" ht="12.75">
      <c r="A51" s="1">
        <v>42</v>
      </c>
      <c r="B51" s="2">
        <f t="shared" si="0"/>
        <v>44114</v>
      </c>
      <c r="C51" s="2">
        <f t="shared" si="1"/>
        <v>44120</v>
      </c>
      <c r="D51" s="19">
        <v>1.4114285714285713</v>
      </c>
      <c r="E51" s="19">
        <v>1.9525282380538338</v>
      </c>
      <c r="F51" s="19">
        <v>0.1487860193057836</v>
      </c>
      <c r="G51" s="19">
        <v>0.01000067124377457</v>
      </c>
      <c r="H51" s="19">
        <v>0.10594475924048607</v>
      </c>
      <c r="I51" s="19">
        <v>0.019479807113956533</v>
      </c>
      <c r="J51" s="19">
        <v>1.3502977045004247</v>
      </c>
      <c r="K51" s="19">
        <v>0.866202651816384</v>
      </c>
    </row>
    <row r="52" spans="1:11" ht="12.75">
      <c r="A52" s="1">
        <v>43</v>
      </c>
      <c r="B52" s="2">
        <f t="shared" si="0"/>
        <v>44121</v>
      </c>
      <c r="C52" s="2">
        <f t="shared" si="1"/>
        <v>44127</v>
      </c>
      <c r="D52" s="19">
        <v>1.9257142857142857</v>
      </c>
      <c r="E52" s="19">
        <v>1.6893305629139443</v>
      </c>
      <c r="F52" s="19">
        <v>0.32870818586082795</v>
      </c>
      <c r="G52" s="19">
        <v>0.20702741863329432</v>
      </c>
      <c r="H52" s="19">
        <v>0.2206211299415452</v>
      </c>
      <c r="I52" s="19">
        <v>0.15476347814369065</v>
      </c>
      <c r="J52" s="19">
        <v>2.5383518808588916</v>
      </c>
      <c r="K52" s="19">
        <v>0.9526960759973989</v>
      </c>
    </row>
    <row r="53" spans="1:11" ht="12.75">
      <c r="A53" s="1">
        <v>44</v>
      </c>
      <c r="B53" s="2">
        <f t="shared" si="0"/>
        <v>44128</v>
      </c>
      <c r="C53" s="2">
        <f t="shared" si="1"/>
        <v>44134</v>
      </c>
      <c r="D53" s="19">
        <v>2.2257142857142855</v>
      </c>
      <c r="E53" s="19">
        <v>1.0655649488394943</v>
      </c>
      <c r="F53" s="19">
        <v>0.2654734172606764</v>
      </c>
      <c r="G53" s="19">
        <v>0.13857648137946796</v>
      </c>
      <c r="H53" s="19">
        <v>0.15065105069198906</v>
      </c>
      <c r="I53" s="19">
        <v>0.15696883589916782</v>
      </c>
      <c r="J53" s="19">
        <v>1.2989271449748163</v>
      </c>
      <c r="K53" s="19">
        <v>1.61490561515089</v>
      </c>
    </row>
    <row r="54" spans="1:11" ht="12.75">
      <c r="A54" s="1">
        <v>45</v>
      </c>
      <c r="B54" s="2">
        <f t="shared" si="0"/>
        <v>44135</v>
      </c>
      <c r="C54" s="2">
        <f t="shared" si="1"/>
        <v>44141</v>
      </c>
      <c r="D54" s="19">
        <v>1.5299999999999998</v>
      </c>
      <c r="E54" s="19">
        <v>0.925535201641449</v>
      </c>
      <c r="F54" s="19">
        <v>0.29407531057266545</v>
      </c>
      <c r="G54" s="19">
        <v>0.036853448188909274</v>
      </c>
      <c r="H54" s="19">
        <v>0.17654036990827396</v>
      </c>
      <c r="I54" s="19">
        <v>0.1677118857826007</v>
      </c>
      <c r="J54" s="19">
        <v>0.9802428069270374</v>
      </c>
      <c r="K54" s="19">
        <v>0.7771911353717146</v>
      </c>
    </row>
    <row r="55" spans="1:12" ht="12.75">
      <c r="A55" s="1">
        <v>46</v>
      </c>
      <c r="B55" s="2">
        <f t="shared" si="0"/>
        <v>44142</v>
      </c>
      <c r="C55" s="2">
        <f t="shared" si="1"/>
        <v>44148</v>
      </c>
      <c r="D55" s="19">
        <v>1.31</v>
      </c>
      <c r="E55" s="19">
        <v>0.9951207233695297</v>
      </c>
      <c r="F55" s="19">
        <v>0.24983465608465621</v>
      </c>
      <c r="G55" s="19">
        <v>0.05932065378206875</v>
      </c>
      <c r="H55" s="19">
        <v>0.1481568124581228</v>
      </c>
      <c r="I55" s="19">
        <v>0.17491715682136966</v>
      </c>
      <c r="J55" s="19">
        <v>0.7591594089250648</v>
      </c>
      <c r="K55" s="19">
        <v>1.0947949999000697</v>
      </c>
      <c r="L55" s="3"/>
    </row>
    <row r="56" spans="1:12" ht="12.75">
      <c r="A56" s="24">
        <v>47</v>
      </c>
      <c r="B56" s="2">
        <f t="shared" si="0"/>
        <v>44149</v>
      </c>
      <c r="C56" s="2">
        <f t="shared" si="1"/>
        <v>44155</v>
      </c>
      <c r="D56" s="19">
        <v>1.082857142857143</v>
      </c>
      <c r="E56" s="19">
        <v>1.147463477884092</v>
      </c>
      <c r="F56" s="19">
        <v>0.31829407497737394</v>
      </c>
      <c r="G56" s="19">
        <v>0.010056404408390776</v>
      </c>
      <c r="H56" s="19">
        <v>0.17429414754742273</v>
      </c>
      <c r="I56" s="19">
        <v>0.15324064510380828</v>
      </c>
      <c r="J56" s="19">
        <v>0.6294876610996034</v>
      </c>
      <c r="K56" s="19">
        <v>0.701408071438934</v>
      </c>
      <c r="L56" s="3"/>
    </row>
    <row r="57" spans="1:12" ht="12.75">
      <c r="A57" s="1">
        <v>48</v>
      </c>
      <c r="B57" s="2">
        <f t="shared" si="0"/>
        <v>44156</v>
      </c>
      <c r="C57" s="2">
        <f t="shared" si="1"/>
        <v>44162</v>
      </c>
      <c r="D57" s="19">
        <v>0.7000000000000001</v>
      </c>
      <c r="E57" s="19">
        <v>0.9391363908931005</v>
      </c>
      <c r="F57" s="19">
        <v>0.8263598597691324</v>
      </c>
      <c r="G57" s="19">
        <v>0.012104742011712211</v>
      </c>
      <c r="H57" s="19">
        <v>0.1775930835701569</v>
      </c>
      <c r="I57" s="19">
        <v>0.16484571134379936</v>
      </c>
      <c r="J57" s="19">
        <v>0.5463817328210435</v>
      </c>
      <c r="K57" s="19">
        <v>1.2074763519869276</v>
      </c>
      <c r="L57" s="3"/>
    </row>
    <row r="58" spans="1:12" ht="12.75">
      <c r="A58" s="1">
        <v>49</v>
      </c>
      <c r="B58" s="2">
        <f t="shared" si="0"/>
        <v>44163</v>
      </c>
      <c r="C58" s="2">
        <f t="shared" si="1"/>
        <v>44169</v>
      </c>
      <c r="D58" s="19">
        <v>3.7842857142857143</v>
      </c>
      <c r="E58" s="19">
        <v>1.2167042498864475</v>
      </c>
      <c r="F58" s="19">
        <v>0.8467137739473074</v>
      </c>
      <c r="G58" s="19">
        <v>0.1861312616978643</v>
      </c>
      <c r="H58" s="19">
        <v>0.29936201797555617</v>
      </c>
      <c r="I58" s="19">
        <v>0.461829032879853</v>
      </c>
      <c r="J58" s="19">
        <v>3.459484917177027</v>
      </c>
      <c r="K58" s="19">
        <v>3.056510842572115</v>
      </c>
      <c r="L58" s="3"/>
    </row>
    <row r="59" spans="1:12" ht="12.75">
      <c r="A59" s="1">
        <v>50</v>
      </c>
      <c r="B59" s="2">
        <f t="shared" si="0"/>
        <v>44170</v>
      </c>
      <c r="C59" s="2">
        <f t="shared" si="1"/>
        <v>44176</v>
      </c>
      <c r="D59" s="19">
        <v>9.480000000000002</v>
      </c>
      <c r="E59" s="19">
        <v>1.385118801725332</v>
      </c>
      <c r="F59" s="19">
        <v>0.6984153752379101</v>
      </c>
      <c r="G59" s="19">
        <v>1.0728712602272834</v>
      </c>
      <c r="H59" s="19">
        <v>0.41926502085210426</v>
      </c>
      <c r="I59" s="19">
        <v>1.055889025289097</v>
      </c>
      <c r="J59" s="19">
        <v>6.5276717060990945</v>
      </c>
      <c r="K59" s="19">
        <v>4.428891350113042</v>
      </c>
      <c r="L59" s="3"/>
    </row>
    <row r="60" spans="1:12" ht="12.75">
      <c r="A60" s="1">
        <v>51</v>
      </c>
      <c r="B60" s="2">
        <f t="shared" si="0"/>
        <v>44177</v>
      </c>
      <c r="C60" s="2">
        <f t="shared" si="1"/>
        <v>44183</v>
      </c>
      <c r="D60" s="19">
        <v>5.038571428571428</v>
      </c>
      <c r="E60" s="19">
        <v>1.4596682968331007</v>
      </c>
      <c r="F60" s="19">
        <v>0.524196796421341</v>
      </c>
      <c r="G60" s="19">
        <v>0.3110751645814084</v>
      </c>
      <c r="H60" s="19">
        <v>0.20485843281405375</v>
      </c>
      <c r="I60" s="19">
        <v>1.288726637830741</v>
      </c>
      <c r="J60" s="19">
        <v>2.1262178694564184</v>
      </c>
      <c r="K60" s="19">
        <v>2.2477433274526812</v>
      </c>
      <c r="L60" s="3"/>
    </row>
    <row r="61" spans="1:12" ht="12.75">
      <c r="A61" s="1">
        <v>52</v>
      </c>
      <c r="B61" s="2">
        <f t="shared" si="0"/>
        <v>44184</v>
      </c>
      <c r="C61" s="2">
        <f t="shared" si="1"/>
        <v>44190</v>
      </c>
      <c r="D61" s="19">
        <v>7.78</v>
      </c>
      <c r="E61" s="19">
        <v>1.4598026459950018</v>
      </c>
      <c r="F61" s="19">
        <v>0.5974803536929565</v>
      </c>
      <c r="G61" s="19">
        <v>0.5423443848221107</v>
      </c>
      <c r="H61" s="19">
        <v>0.31423658389411957</v>
      </c>
      <c r="I61" s="19">
        <v>1.443010951969078</v>
      </c>
      <c r="J61" s="19">
        <v>3.547922983975226</v>
      </c>
      <c r="K61" s="19">
        <v>4.3950310372407175</v>
      </c>
      <c r="L61" s="3"/>
    </row>
    <row r="62" spans="1:11" ht="12.75">
      <c r="A62" s="35" t="s">
        <v>16</v>
      </c>
      <c r="B62" s="2"/>
      <c r="C62" s="2"/>
      <c r="D62" s="19"/>
      <c r="E62" s="19"/>
      <c r="F62" s="19"/>
      <c r="G62" s="19"/>
      <c r="H62" s="19"/>
      <c r="I62" s="19"/>
      <c r="J62" s="19"/>
      <c r="K62" s="19"/>
    </row>
    <row r="63" spans="1:17" ht="12.75">
      <c r="A63" s="35" t="s">
        <v>30</v>
      </c>
      <c r="B63" s="2"/>
      <c r="C63" s="2"/>
      <c r="M63" s="18"/>
      <c r="N63" s="18"/>
      <c r="O63" s="18"/>
      <c r="P63" s="18"/>
      <c r="Q63" s="18"/>
    </row>
    <row r="64" spans="1:14" ht="12.75">
      <c r="A64" s="35" t="s">
        <v>33</v>
      </c>
      <c r="B64" s="2"/>
      <c r="C64" s="2"/>
      <c r="N64" s="18"/>
    </row>
    <row r="65" spans="2:3" ht="12.75">
      <c r="B65" s="2"/>
      <c r="C65" s="2"/>
    </row>
    <row r="66" spans="2:16" ht="12.75">
      <c r="B66" s="2"/>
      <c r="C66" s="2"/>
      <c r="P66" s="18"/>
    </row>
    <row r="67" spans="2:3" ht="12.75">
      <c r="B67" s="2"/>
      <c r="C67" s="2"/>
    </row>
    <row r="68" spans="2:6" ht="12.75">
      <c r="B68" s="2"/>
      <c r="C68" s="2"/>
      <c r="D68" s="18"/>
      <c r="F68" s="32"/>
    </row>
    <row r="69" spans="2:6" ht="12.75">
      <c r="B69" s="2"/>
      <c r="C69" s="2"/>
      <c r="D69" s="18"/>
      <c r="F69" s="3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</sheetData>
  <sheetProtection/>
  <printOptions/>
  <pageMargins left="0.75" right="0.75" top="1" bottom="1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4">
      <pane ySplit="3" topLeftCell="A43" activePane="bottomLeft" state="frozen"/>
      <selection pane="topLeft" activeCell="A4" sqref="A4"/>
      <selection pane="bottomLeft" activeCell="B60" sqref="B60:C60"/>
    </sheetView>
  </sheetViews>
  <sheetFormatPr defaultColWidth="11.421875" defaultRowHeight="12.75"/>
  <cols>
    <col min="3" max="3" width="13.00390625" style="0" customWidth="1"/>
    <col min="7" max="9" width="13.00390625" style="0" customWidth="1"/>
  </cols>
  <sheetData>
    <row r="1" spans="1:2" ht="12.75">
      <c r="A1" s="7" t="s">
        <v>9</v>
      </c>
      <c r="B1" s="8"/>
    </row>
    <row r="2" spans="1:2" ht="12.75">
      <c r="A2" s="7"/>
      <c r="B2" s="8"/>
    </row>
    <row r="4" spans="1:9" ht="12.75">
      <c r="A4" s="6" t="s">
        <v>14</v>
      </c>
      <c r="C4" s="5"/>
      <c r="D4" s="5"/>
      <c r="E4" s="5"/>
      <c r="F4" s="5"/>
      <c r="G4" s="5"/>
      <c r="H4" s="5"/>
      <c r="I4" s="5"/>
    </row>
    <row r="5" spans="1:9" ht="13.5" thickBot="1">
      <c r="A5" s="9"/>
      <c r="B5" s="9"/>
      <c r="C5" s="5"/>
      <c r="D5" s="9"/>
      <c r="E5" s="9"/>
      <c r="F5" s="9"/>
      <c r="G5" s="9"/>
      <c r="H5" s="5"/>
      <c r="I5" s="5"/>
    </row>
    <row r="6" spans="1:9" ht="12.75">
      <c r="A6" s="10" t="s">
        <v>1</v>
      </c>
      <c r="B6" s="10" t="s">
        <v>0</v>
      </c>
      <c r="C6" s="10" t="s">
        <v>12</v>
      </c>
      <c r="D6" s="10" t="s">
        <v>2</v>
      </c>
      <c r="E6" s="10" t="s">
        <v>3</v>
      </c>
      <c r="F6" s="10" t="s">
        <v>5</v>
      </c>
      <c r="G6" s="10" t="s">
        <v>4</v>
      </c>
      <c r="H6" s="10" t="s">
        <v>10</v>
      </c>
      <c r="I6" s="10" t="s">
        <v>11</v>
      </c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10" ht="12.75">
      <c r="A8" s="23">
        <v>43826</v>
      </c>
      <c r="B8" s="12">
        <v>25.546391555111864</v>
      </c>
      <c r="C8" s="19">
        <v>72.565209375</v>
      </c>
      <c r="D8" s="19">
        <v>0.90280543</v>
      </c>
      <c r="E8" s="19">
        <v>1.529451327</v>
      </c>
      <c r="F8" s="19">
        <v>0.5625500579999998</v>
      </c>
      <c r="G8" s="19">
        <v>2.1908311197630375</v>
      </c>
      <c r="H8" s="19">
        <v>1.801985414765091</v>
      </c>
      <c r="I8" s="19">
        <v>18.06834832715828</v>
      </c>
      <c r="J8" s="19"/>
    </row>
    <row r="9" spans="1:9" ht="12.75">
      <c r="A9" s="2">
        <f>+A8+7</f>
        <v>43833</v>
      </c>
      <c r="B9" s="12">
        <v>37.82376559824252</v>
      </c>
      <c r="C9" s="19">
        <v>77.93</v>
      </c>
      <c r="D9" s="3">
        <v>1.193322215</v>
      </c>
      <c r="E9" s="3">
        <v>1.773004684</v>
      </c>
      <c r="F9" s="3">
        <v>0.799118356</v>
      </c>
      <c r="G9" s="3">
        <v>2.9425322792306865</v>
      </c>
      <c r="H9" s="3">
        <v>2.3198525625151256</v>
      </c>
      <c r="I9" s="3">
        <v>20.404983076937757</v>
      </c>
    </row>
    <row r="10" spans="1:9" ht="12.75">
      <c r="A10" s="2">
        <f aca="true" t="shared" si="0" ref="A10:A60">+A9+7</f>
        <v>43840</v>
      </c>
      <c r="B10" s="12">
        <v>47.53528447154369</v>
      </c>
      <c r="C10" s="19">
        <v>86.73</v>
      </c>
      <c r="D10" s="3">
        <v>1.41907243</v>
      </c>
      <c r="E10" s="3">
        <v>2.239149208</v>
      </c>
      <c r="F10" s="3">
        <v>1.1247465449999998</v>
      </c>
      <c r="G10" s="3">
        <v>4.054275787062389</v>
      </c>
      <c r="H10" s="3">
        <v>2.668009812784019</v>
      </c>
      <c r="I10" s="3">
        <v>24.29861198421128</v>
      </c>
    </row>
    <row r="11" spans="1:9" ht="12.75">
      <c r="A11" s="2">
        <f t="shared" si="0"/>
        <v>43847</v>
      </c>
      <c r="B11" s="12">
        <v>58.17</v>
      </c>
      <c r="C11" s="19">
        <v>92.26</v>
      </c>
      <c r="D11" s="3">
        <v>1.6872707900000001</v>
      </c>
      <c r="E11" s="3">
        <v>2.789748732</v>
      </c>
      <c r="F11" s="3">
        <v>1.4804596182535772</v>
      </c>
      <c r="G11" s="3">
        <v>5.320089211754559</v>
      </c>
      <c r="H11" s="3">
        <v>3.108459867464747</v>
      </c>
      <c r="I11" s="3">
        <v>42.7293025190898</v>
      </c>
    </row>
    <row r="12" spans="1:9" ht="12.75">
      <c r="A12" s="2">
        <f t="shared" si="0"/>
        <v>43854</v>
      </c>
      <c r="B12" s="12">
        <v>62.842358259782195</v>
      </c>
      <c r="C12" s="19">
        <v>98.02</v>
      </c>
      <c r="D12" s="3">
        <v>1.907484045</v>
      </c>
      <c r="E12" s="3">
        <v>3.0177343189999997</v>
      </c>
      <c r="F12" s="3">
        <v>1.72775688725358</v>
      </c>
      <c r="G12" s="3">
        <v>6.675918694982288</v>
      </c>
      <c r="H12" s="3">
        <v>3.255615908392965</v>
      </c>
      <c r="I12" s="3">
        <v>44.26790302930891</v>
      </c>
    </row>
    <row r="13" spans="1:9" ht="12.75">
      <c r="A13" s="2">
        <f t="shared" si="0"/>
        <v>43861</v>
      </c>
      <c r="B13" s="12">
        <v>67.6021203739963</v>
      </c>
      <c r="C13" s="19">
        <v>101.15</v>
      </c>
      <c r="D13" s="3">
        <v>2.14138358</v>
      </c>
      <c r="E13" s="3">
        <v>3.2270839730000005</v>
      </c>
      <c r="F13" s="3">
        <v>1.8714305772535775</v>
      </c>
      <c r="G13" s="3">
        <v>7.764311649392342</v>
      </c>
      <c r="H13" s="3">
        <v>3.429674623479106</v>
      </c>
      <c r="I13" s="3">
        <v>43.303073263000954</v>
      </c>
    </row>
    <row r="14" spans="1:9" ht="12.75">
      <c r="A14" s="2">
        <f t="shared" si="0"/>
        <v>43868</v>
      </c>
      <c r="B14" s="12">
        <v>76.41688136133594</v>
      </c>
      <c r="C14" s="19">
        <v>107.43</v>
      </c>
      <c r="D14" s="3">
        <v>2.5003107699999996</v>
      </c>
      <c r="E14" s="3">
        <v>3.451422529</v>
      </c>
      <c r="F14" s="3">
        <v>2.1380144132535768</v>
      </c>
      <c r="G14" s="3">
        <v>8.283657322963478</v>
      </c>
      <c r="H14" s="3">
        <v>3.7021427510911438</v>
      </c>
      <c r="I14" s="3">
        <v>44.9822335393124</v>
      </c>
    </row>
    <row r="15" spans="1:9" ht="12.75">
      <c r="A15" s="2">
        <f t="shared" si="0"/>
        <v>43875</v>
      </c>
      <c r="B15" s="12">
        <v>90.57412689782164</v>
      </c>
      <c r="C15" s="19">
        <v>117.64</v>
      </c>
      <c r="D15" s="3">
        <v>3.17839008</v>
      </c>
      <c r="E15" s="3">
        <v>4.556422992</v>
      </c>
      <c r="F15" s="3">
        <v>2.847771543253577</v>
      </c>
      <c r="G15" s="3">
        <v>9.339865796486178</v>
      </c>
      <c r="H15" s="3">
        <v>4.1346970016058275</v>
      </c>
      <c r="I15" s="3">
        <v>44.462150761597115</v>
      </c>
    </row>
    <row r="16" spans="1:9" ht="12.75">
      <c r="A16" s="2">
        <f t="shared" si="0"/>
        <v>43882</v>
      </c>
      <c r="B16" s="12">
        <v>101.94949097083585</v>
      </c>
      <c r="C16" s="19">
        <v>124.206566796875</v>
      </c>
      <c r="D16" s="3">
        <v>3.0886109399999997</v>
      </c>
      <c r="E16" s="3">
        <v>5.357019703999999</v>
      </c>
      <c r="F16" s="3">
        <v>2.8463417262535775</v>
      </c>
      <c r="G16" s="3">
        <v>10.295640893758382</v>
      </c>
      <c r="H16" s="3">
        <v>4.353994132270507</v>
      </c>
      <c r="I16" s="3">
        <v>45.570958371362906</v>
      </c>
    </row>
    <row r="17" spans="1:9" ht="12.75">
      <c r="A17" s="2">
        <f t="shared" si="0"/>
        <v>43889</v>
      </c>
      <c r="B17" s="12">
        <v>114.15478866453347</v>
      </c>
      <c r="C17" s="19">
        <v>134.84</v>
      </c>
      <c r="D17" s="3">
        <v>3.20108248</v>
      </c>
      <c r="E17" s="3">
        <v>5.764591713</v>
      </c>
      <c r="F17" s="3">
        <v>2.970279051253577</v>
      </c>
      <c r="G17" s="3">
        <v>11.17208093136103</v>
      </c>
      <c r="H17" s="3">
        <v>4.584065741940503</v>
      </c>
      <c r="I17" s="3">
        <v>44.39735404399249</v>
      </c>
    </row>
    <row r="18" spans="1:9" ht="12.75">
      <c r="A18" s="2">
        <f t="shared" si="0"/>
        <v>43896</v>
      </c>
      <c r="B18" s="12">
        <v>118.74847753536719</v>
      </c>
      <c r="C18" s="19">
        <v>135.94</v>
      </c>
      <c r="D18" s="3">
        <v>3.26692322</v>
      </c>
      <c r="E18" s="3">
        <v>6.051694840000001</v>
      </c>
      <c r="F18" s="3">
        <v>2.8221633262535777</v>
      </c>
      <c r="G18" s="3">
        <v>11.455563651601777</v>
      </c>
      <c r="H18" s="3">
        <v>4.538763451517675</v>
      </c>
      <c r="I18" s="3">
        <v>43.9451062747699</v>
      </c>
    </row>
    <row r="19" spans="1:9" ht="12.75">
      <c r="A19" s="2">
        <f t="shared" si="0"/>
        <v>43903</v>
      </c>
      <c r="B19" s="12">
        <v>119.5658693008773</v>
      </c>
      <c r="C19" s="19">
        <v>135.65</v>
      </c>
      <c r="D19" s="3">
        <v>3.28902322</v>
      </c>
      <c r="E19" s="3">
        <v>6.064778207</v>
      </c>
      <c r="F19" s="3">
        <v>2.7665343192535765</v>
      </c>
      <c r="G19" s="3">
        <v>11.851805681592959</v>
      </c>
      <c r="H19" s="3">
        <v>4.733761858359849</v>
      </c>
      <c r="I19" s="3">
        <v>42.475527605363425</v>
      </c>
    </row>
    <row r="20" spans="1:9" ht="12.75">
      <c r="A20" s="2">
        <f t="shared" si="0"/>
        <v>43910</v>
      </c>
      <c r="B20" s="12">
        <v>121.06948913976598</v>
      </c>
      <c r="C20" s="19">
        <v>136.749535546875</v>
      </c>
      <c r="D20" s="3">
        <v>3.3681232199999998</v>
      </c>
      <c r="E20" s="3">
        <v>6.109766487000001</v>
      </c>
      <c r="F20" s="3">
        <v>2.781232477253577</v>
      </c>
      <c r="G20" s="3">
        <v>12.223882530974024</v>
      </c>
      <c r="H20" s="3">
        <v>4.889202171234636</v>
      </c>
      <c r="I20" s="3">
        <v>44.9822335393124</v>
      </c>
    </row>
    <row r="21" spans="1:9" ht="12.75">
      <c r="A21" s="2">
        <f t="shared" si="0"/>
        <v>43917</v>
      </c>
      <c r="B21" s="12">
        <v>124.92549467070822</v>
      </c>
      <c r="C21" s="19">
        <v>139.063012109375</v>
      </c>
      <c r="D21" s="3">
        <v>3.4104232199999998</v>
      </c>
      <c r="E21" s="3">
        <v>6.180061133000001</v>
      </c>
      <c r="F21" s="3">
        <v>2.8080002132535773</v>
      </c>
      <c r="G21" s="3">
        <v>12.478724986869937</v>
      </c>
      <c r="H21" s="3">
        <v>4.985214863385278</v>
      </c>
      <c r="I21" s="3">
        <v>44.203248731880706</v>
      </c>
    </row>
    <row r="22" spans="1:9" ht="12.75">
      <c r="A22" s="2">
        <f t="shared" si="0"/>
        <v>43924</v>
      </c>
      <c r="B22" s="12">
        <v>128.26170422854244</v>
      </c>
      <c r="C22" s="19">
        <v>140.403832421875</v>
      </c>
      <c r="D22" s="3">
        <v>3.5210232199999996</v>
      </c>
      <c r="E22" s="3">
        <v>6.330409716999999</v>
      </c>
      <c r="F22" s="3">
        <v>2.8300353712535773</v>
      </c>
      <c r="G22" s="3">
        <v>12.512827632099999</v>
      </c>
      <c r="H22" s="3">
        <v>5.1486394499579875</v>
      </c>
      <c r="I22" s="3">
        <v>43.23913106494143</v>
      </c>
    </row>
    <row r="23" spans="1:9" ht="12.75">
      <c r="A23" s="2">
        <f t="shared" si="0"/>
        <v>43931</v>
      </c>
      <c r="B23" s="12">
        <v>132.75130726604178</v>
      </c>
      <c r="C23" s="19">
        <v>142.277855859375</v>
      </c>
      <c r="D23" s="3">
        <v>3.54182322</v>
      </c>
      <c r="E23" s="3">
        <v>6.3984865399999995</v>
      </c>
      <c r="F23" s="3">
        <v>2.839192641253577</v>
      </c>
      <c r="G23" s="3">
        <v>12.47508225196</v>
      </c>
      <c r="H23" s="3">
        <v>5.10920818492417</v>
      </c>
      <c r="I23" s="3">
        <v>43.36706293418098</v>
      </c>
    </row>
    <row r="24" spans="1:9" ht="12.75">
      <c r="A24" s="2">
        <f t="shared" si="0"/>
        <v>43938</v>
      </c>
      <c r="B24" s="12">
        <v>134.02197146952997</v>
      </c>
      <c r="C24" s="19">
        <v>142.761742578125</v>
      </c>
      <c r="D24" s="3">
        <v>3.53422322</v>
      </c>
      <c r="E24" s="3">
        <v>6.410685289999999</v>
      </c>
      <c r="F24" s="3">
        <v>2.842052275253577</v>
      </c>
      <c r="G24" s="3">
        <v>12.504433145899998</v>
      </c>
      <c r="H24" s="3">
        <v>5.140771870524319</v>
      </c>
      <c r="I24" s="3">
        <v>43.49518469683386</v>
      </c>
    </row>
    <row r="25" spans="1:9" ht="12.75">
      <c r="A25" s="2">
        <f t="shared" si="0"/>
        <v>43945</v>
      </c>
      <c r="B25" s="12">
        <v>133.73931230525505</v>
      </c>
      <c r="C25" s="19">
        <v>143.024926171875</v>
      </c>
      <c r="D25" s="3">
        <v>3.52912322</v>
      </c>
      <c r="E25" s="3">
        <v>6.410685289999999</v>
      </c>
      <c r="F25" s="3">
        <v>2.874181517253577</v>
      </c>
      <c r="G25" s="3">
        <v>12.567481215679999</v>
      </c>
      <c r="H25" s="3">
        <v>5.133363696461613</v>
      </c>
      <c r="I25" s="3">
        <v>43.36706293418098</v>
      </c>
    </row>
    <row r="26" spans="1:9" ht="12.75">
      <c r="A26" s="2">
        <f t="shared" si="0"/>
        <v>43952</v>
      </c>
      <c r="B26" s="12">
        <v>133.1744882765404</v>
      </c>
      <c r="C26" s="19">
        <v>142.542016015625</v>
      </c>
      <c r="D26" s="3">
        <v>3.57232322</v>
      </c>
      <c r="E26" s="3">
        <v>6.410685289999999</v>
      </c>
      <c r="F26" s="3">
        <v>2.924558631253577</v>
      </c>
      <c r="G26" s="3">
        <v>12.588556854459998</v>
      </c>
      <c r="H26" s="3">
        <v>5.155641093104206</v>
      </c>
      <c r="I26" s="3">
        <v>43.559316788073886</v>
      </c>
    </row>
    <row r="27" spans="1:9" ht="12.75">
      <c r="A27" s="2">
        <f t="shared" si="0"/>
        <v>43959</v>
      </c>
      <c r="B27" s="12">
        <v>133.1744882765404</v>
      </c>
      <c r="C27" s="19">
        <v>140.316430078125</v>
      </c>
      <c r="D27" s="3">
        <v>3.5595232199999995</v>
      </c>
      <c r="E27" s="3">
        <v>6.410685289999999</v>
      </c>
      <c r="F27" s="3">
        <v>2.934012978253577</v>
      </c>
      <c r="G27" s="3">
        <v>12.567481215679999</v>
      </c>
      <c r="H27" s="3">
        <v>5.177483296615518</v>
      </c>
      <c r="I27" s="3">
        <v>43.62349635278366</v>
      </c>
    </row>
    <row r="28" spans="1:9" ht="12.75">
      <c r="A28" s="2">
        <f t="shared" si="0"/>
        <v>43966</v>
      </c>
      <c r="B28" s="12">
        <v>132.0468493367309</v>
      </c>
      <c r="C28" s="19">
        <v>139.493187890625</v>
      </c>
      <c r="D28" s="3">
        <v>3.52532322</v>
      </c>
      <c r="E28" s="3">
        <v>6.410685289999999</v>
      </c>
      <c r="F28" s="3">
        <v>2.9072347832535774</v>
      </c>
      <c r="G28" s="3">
        <v>12.47508225196</v>
      </c>
      <c r="H28" s="3">
        <v>5.174464714838303</v>
      </c>
      <c r="I28" s="3">
        <v>43.23913106494143</v>
      </c>
    </row>
    <row r="29" spans="1:9" ht="12.75">
      <c r="A29" s="2">
        <f t="shared" si="0"/>
        <v>43973</v>
      </c>
      <c r="B29" s="12">
        <v>130.22030959405967</v>
      </c>
      <c r="C29" s="19">
        <v>138.675805078125</v>
      </c>
      <c r="D29" s="3">
        <v>3.52912322</v>
      </c>
      <c r="E29" s="3">
        <v>6.410685289999999</v>
      </c>
      <c r="F29" s="3">
        <v>2.897784117253577</v>
      </c>
      <c r="G29" s="3">
        <v>12.316600478</v>
      </c>
      <c r="H29" s="3">
        <v>5.1788185953969235</v>
      </c>
      <c r="I29" s="3">
        <v>43.36706293418098</v>
      </c>
    </row>
    <row r="30" spans="1:9" ht="12.75">
      <c r="A30" s="2">
        <f t="shared" si="0"/>
        <v>43980</v>
      </c>
      <c r="B30" s="12">
        <v>127.70376033117381</v>
      </c>
      <c r="C30" s="19">
        <v>137.603539453125</v>
      </c>
      <c r="D30" s="3">
        <v>3.490905946</v>
      </c>
      <c r="E30" s="3">
        <v>6.363773394</v>
      </c>
      <c r="F30" s="3">
        <v>2.8205889172535774</v>
      </c>
      <c r="G30" s="3">
        <v>12.016220724225999</v>
      </c>
      <c r="H30" s="3">
        <v>5.172310000841059</v>
      </c>
      <c r="I30" s="3">
        <v>42.66578758074462</v>
      </c>
    </row>
    <row r="31" spans="1:9" ht="12.75">
      <c r="A31" s="2">
        <f t="shared" si="0"/>
        <v>43987</v>
      </c>
      <c r="B31" s="12">
        <v>125.34099428515077</v>
      </c>
      <c r="C31" s="19">
        <v>136.791039453125</v>
      </c>
      <c r="D31" s="3">
        <v>3.39302322</v>
      </c>
      <c r="E31" s="3">
        <v>6.2643063759999995</v>
      </c>
      <c r="F31" s="3">
        <v>2.7716606352535766</v>
      </c>
      <c r="G31" s="3">
        <v>11.603853125226</v>
      </c>
      <c r="H31" s="3">
        <v>5.170234110313275</v>
      </c>
      <c r="I31" s="3">
        <v>42.98383700553819</v>
      </c>
    </row>
    <row r="32" spans="1:9" ht="12.75">
      <c r="A32" s="2">
        <f t="shared" si="0"/>
        <v>43994</v>
      </c>
      <c r="B32" s="12">
        <v>121.61786117441522</v>
      </c>
      <c r="C32" s="19">
        <v>135.812523828125</v>
      </c>
      <c r="D32" s="3">
        <v>3.26692322</v>
      </c>
      <c r="E32" s="3">
        <v>5.990091203</v>
      </c>
      <c r="F32" s="3">
        <v>2.668129049253577</v>
      </c>
      <c r="G32" s="3">
        <v>11.220760239506</v>
      </c>
      <c r="H32" s="3">
        <v>4.904741211097145</v>
      </c>
      <c r="I32" s="3">
        <v>42.7928649306719</v>
      </c>
    </row>
    <row r="33" spans="1:9" ht="12.75">
      <c r="A33" s="2">
        <f t="shared" si="0"/>
        <v>44001</v>
      </c>
      <c r="B33" s="12">
        <v>117.14675112929632</v>
      </c>
      <c r="C33" s="19">
        <v>134.797875390625</v>
      </c>
      <c r="D33" s="3">
        <v>3.0718232199999997</v>
      </c>
      <c r="E33" s="3">
        <v>5.782706903999999</v>
      </c>
      <c r="F33" s="3">
        <v>2.590932510294118</v>
      </c>
      <c r="G33" s="3">
        <v>10.674093492273826</v>
      </c>
      <c r="H33" s="3">
        <v>4.4573223476064285</v>
      </c>
      <c r="I33" s="3">
        <v>42.28569488946374</v>
      </c>
    </row>
    <row r="34" spans="1:9" ht="12.75">
      <c r="A34" s="2">
        <f t="shared" si="0"/>
        <v>44008</v>
      </c>
      <c r="B34" s="12">
        <v>112.28282022273021</v>
      </c>
      <c r="C34" s="19">
        <v>133.787621484375</v>
      </c>
      <c r="D34" s="3">
        <v>2.8883279999999996</v>
      </c>
      <c r="E34" s="3">
        <v>5.5130843039999995</v>
      </c>
      <c r="F34" s="3">
        <v>2.5029581320000003</v>
      </c>
      <c r="G34" s="3">
        <v>10.179038000207726</v>
      </c>
      <c r="H34" s="3">
        <v>4.055633007865314</v>
      </c>
      <c r="I34" s="3">
        <v>41.970256495960314</v>
      </c>
    </row>
    <row r="35" spans="1:9" ht="12.75">
      <c r="A35" s="2">
        <f t="shared" si="0"/>
        <v>44015</v>
      </c>
      <c r="B35" s="12">
        <v>107.2622640136064</v>
      </c>
      <c r="C35" s="19">
        <v>132.700707421875</v>
      </c>
      <c r="D35" s="3">
        <v>2.74789901</v>
      </c>
      <c r="E35" s="3">
        <v>5.215213877</v>
      </c>
      <c r="F35" s="3">
        <v>2.4352996780000002</v>
      </c>
      <c r="G35" s="3">
        <v>9.96941523272693</v>
      </c>
      <c r="H35" s="3">
        <v>3.657931261854294</v>
      </c>
      <c r="I35" s="3">
        <v>41.218046627678234</v>
      </c>
    </row>
    <row r="36" spans="1:9" ht="12.75">
      <c r="A36" s="2">
        <f t="shared" si="0"/>
        <v>44022</v>
      </c>
      <c r="B36" s="12">
        <v>102.1033930643546</v>
      </c>
      <c r="C36" s="19">
        <v>131.617699609375</v>
      </c>
      <c r="D36" s="3">
        <v>2.59689901</v>
      </c>
      <c r="E36" s="3">
        <v>4.869358466</v>
      </c>
      <c r="F36" s="3">
        <v>2.3512171900000003</v>
      </c>
      <c r="G36" s="3">
        <v>9.401814236365555</v>
      </c>
      <c r="H36" s="3">
        <v>3.2647189060535124</v>
      </c>
      <c r="I36" s="3">
        <v>40.534526286735456</v>
      </c>
    </row>
    <row r="37" spans="1:9" ht="12.75">
      <c r="A37" s="2">
        <f t="shared" si="0"/>
        <v>44029</v>
      </c>
      <c r="B37" s="12">
        <v>96.75096377427481</v>
      </c>
      <c r="C37" s="19">
        <v>130.500512109375</v>
      </c>
      <c r="D37" s="3">
        <v>2.4178648</v>
      </c>
      <c r="E37" s="3">
        <v>4.374712338</v>
      </c>
      <c r="F37" s="3">
        <v>2.2294122279999997</v>
      </c>
      <c r="G37" s="3">
        <v>8.772058992351852</v>
      </c>
      <c r="H37" s="3">
        <v>2.908855520962793</v>
      </c>
      <c r="I37" s="3">
        <v>39.734135354608554</v>
      </c>
    </row>
    <row r="38" spans="1:9" ht="12.75">
      <c r="A38" s="2">
        <f t="shared" si="0"/>
        <v>44036</v>
      </c>
      <c r="B38" s="12">
        <v>91.18351591123741</v>
      </c>
      <c r="C38" s="19">
        <v>129.595726953125</v>
      </c>
      <c r="D38" s="3">
        <v>2.223417605</v>
      </c>
      <c r="E38" s="3">
        <v>3.945153052</v>
      </c>
      <c r="F38" s="3">
        <v>2.03821665</v>
      </c>
      <c r="G38" s="3">
        <v>8.024204714125807</v>
      </c>
      <c r="H38" s="3">
        <v>2.7040617207166155</v>
      </c>
      <c r="I38" s="3">
        <v>39.002433950286616</v>
      </c>
    </row>
    <row r="39" spans="1:9" ht="12.75">
      <c r="A39" s="2">
        <f t="shared" si="0"/>
        <v>44043</v>
      </c>
      <c r="B39" s="12">
        <v>85.44717842540018</v>
      </c>
      <c r="C39" s="19">
        <v>128.530297265625</v>
      </c>
      <c r="D39" s="3">
        <v>2.0042914</v>
      </c>
      <c r="E39" s="3">
        <v>3.51731496</v>
      </c>
      <c r="F39" s="3">
        <v>1.90252187313</v>
      </c>
      <c r="G39" s="3">
        <v>7.383137632994778</v>
      </c>
      <c r="H39" s="3">
        <v>2.689345639281212</v>
      </c>
      <c r="I39" s="3">
        <v>38.21747183925032</v>
      </c>
    </row>
    <row r="40" spans="1:9" ht="12.75">
      <c r="A40" s="2">
        <f t="shared" si="0"/>
        <v>44050</v>
      </c>
      <c r="B40" s="12">
        <v>79.58974481048833</v>
      </c>
      <c r="C40" s="19">
        <v>127.469750390625</v>
      </c>
      <c r="D40" s="3">
        <v>1.8473342000000001</v>
      </c>
      <c r="E40" s="3">
        <v>3.1444273609999995</v>
      </c>
      <c r="F40" s="3">
        <v>1.753279006313</v>
      </c>
      <c r="G40" s="3">
        <v>6.69473969524722</v>
      </c>
      <c r="H40" s="3">
        <v>2.753689651546967</v>
      </c>
      <c r="I40" s="3">
        <v>37.44053271538138</v>
      </c>
    </row>
    <row r="41" spans="1:9" ht="12.75">
      <c r="A41" s="2">
        <f t="shared" si="0"/>
        <v>44057</v>
      </c>
      <c r="B41" s="12">
        <v>73.63807882968565</v>
      </c>
      <c r="C41" s="19">
        <v>126.335961328125</v>
      </c>
      <c r="D41" s="3">
        <v>1.70110487</v>
      </c>
      <c r="E41" s="3">
        <v>2.8046579660000006</v>
      </c>
      <c r="F41" s="3">
        <v>1.6218970879604002</v>
      </c>
      <c r="G41" s="3">
        <v>6.0063433331115785</v>
      </c>
      <c r="H41" s="3">
        <v>2.666856128302065</v>
      </c>
      <c r="I41" s="3">
        <v>36.55403388766132</v>
      </c>
    </row>
    <row r="42" spans="1:9" ht="12.75">
      <c r="A42" s="2">
        <f t="shared" si="0"/>
        <v>44064</v>
      </c>
      <c r="B42" s="12">
        <v>68.8733738655877</v>
      </c>
      <c r="C42" s="19">
        <v>125.369164453125</v>
      </c>
      <c r="D42" s="3">
        <v>1.4943771318066668</v>
      </c>
      <c r="E42" s="3">
        <v>2.469623825</v>
      </c>
      <c r="F42" s="3">
        <v>1.4825524079604002</v>
      </c>
      <c r="G42" s="3">
        <v>5.310837877002568</v>
      </c>
      <c r="H42" s="3">
        <v>2.332913595175033</v>
      </c>
      <c r="I42" s="3">
        <v>35.330880435039546</v>
      </c>
    </row>
    <row r="43" spans="1:10" ht="12.75">
      <c r="A43" s="2">
        <f t="shared" si="0"/>
        <v>44071</v>
      </c>
      <c r="B43" s="12">
        <v>63.86171548359565</v>
      </c>
      <c r="C43" s="19">
        <v>124.245141015625</v>
      </c>
      <c r="D43" s="3">
        <v>1.4228771318066666</v>
      </c>
      <c r="E43" s="3">
        <v>2.145008866</v>
      </c>
      <c r="F43" s="3">
        <v>1.2948927459604</v>
      </c>
      <c r="G43" s="3">
        <v>4.925120688362876</v>
      </c>
      <c r="H43" s="3">
        <v>2.04536006944191</v>
      </c>
      <c r="I43" s="3">
        <v>34.299126316881996</v>
      </c>
      <c r="J43" s="20"/>
    </row>
    <row r="44" spans="1:10" ht="12.75">
      <c r="A44" s="2">
        <f t="shared" si="0"/>
        <v>44078</v>
      </c>
      <c r="B44" s="12">
        <v>59.26357745427892</v>
      </c>
      <c r="C44" s="19">
        <v>123.131371484375</v>
      </c>
      <c r="D44" s="3">
        <v>1.2172771318066666</v>
      </c>
      <c r="E44" s="3">
        <v>1.870652436</v>
      </c>
      <c r="F44" s="3">
        <v>1.1821144219604003</v>
      </c>
      <c r="G44" s="3">
        <v>4.560881866900629</v>
      </c>
      <c r="H44" s="3">
        <v>1.753579168300591</v>
      </c>
      <c r="I44" s="3">
        <v>32.558272415045906</v>
      </c>
      <c r="J44" s="20"/>
    </row>
    <row r="45" spans="1:10" ht="12.75">
      <c r="A45" s="2">
        <f t="shared" si="0"/>
        <v>44085</v>
      </c>
      <c r="B45" s="12">
        <v>53.32825942190575</v>
      </c>
      <c r="C45" s="19">
        <v>121.941918359375</v>
      </c>
      <c r="D45" s="3">
        <v>1.2085771318066667</v>
      </c>
      <c r="E45" s="3">
        <v>1.636369415</v>
      </c>
      <c r="F45" s="3">
        <v>1.1204775259604003</v>
      </c>
      <c r="G45" s="3">
        <v>4.0677857819392145</v>
      </c>
      <c r="H45" s="3">
        <v>1.4796454963504848</v>
      </c>
      <c r="I45" s="3">
        <v>30.27247272394158</v>
      </c>
      <c r="J45" s="20"/>
    </row>
    <row r="46" spans="1:10" ht="12.75">
      <c r="A46" s="2">
        <f t="shared" si="0"/>
        <v>44092</v>
      </c>
      <c r="B46" s="12">
        <v>47.79797232930532</v>
      </c>
      <c r="C46" s="19">
        <v>120.846215234375</v>
      </c>
      <c r="D46" s="3">
        <v>1.0433771318066667</v>
      </c>
      <c r="E46" s="3">
        <v>1.425731112</v>
      </c>
      <c r="F46" s="3">
        <v>1.1104692079604004</v>
      </c>
      <c r="G46" s="3">
        <v>3.7740188570979782</v>
      </c>
      <c r="H46" s="3">
        <v>1.0540132672630709</v>
      </c>
      <c r="I46" s="3">
        <v>28.951636555344127</v>
      </c>
      <c r="J46" s="20"/>
    </row>
    <row r="47" spans="1:9" ht="12.75">
      <c r="A47" s="2">
        <f t="shared" si="0"/>
        <v>44099</v>
      </c>
      <c r="B47" s="12">
        <v>41.93005153396054</v>
      </c>
      <c r="C47" s="19">
        <v>119.663109765625</v>
      </c>
      <c r="D47" s="3">
        <v>0.9345771318066667</v>
      </c>
      <c r="E47" s="3">
        <v>1.262015425</v>
      </c>
      <c r="F47" s="3">
        <v>1.0328596124604001</v>
      </c>
      <c r="G47" s="3">
        <v>3.546861872747194</v>
      </c>
      <c r="H47" s="3">
        <v>0.7411889351948702</v>
      </c>
      <c r="I47" s="3">
        <v>27.20291508195948</v>
      </c>
    </row>
    <row r="48" spans="1:9" ht="12.75">
      <c r="A48" s="2">
        <f t="shared" si="0"/>
        <v>44106</v>
      </c>
      <c r="B48" s="12">
        <v>36.751427452622266</v>
      </c>
      <c r="C48" s="19">
        <v>118.454613671875</v>
      </c>
      <c r="D48" s="3">
        <v>0.9239771318066666</v>
      </c>
      <c r="E48" s="3">
        <v>1.1273314269999999</v>
      </c>
      <c r="F48" s="3">
        <v>0.9283476399603999</v>
      </c>
      <c r="G48" s="3">
        <v>3.217881210758694</v>
      </c>
      <c r="H48" s="3">
        <v>0.5248841379311003</v>
      </c>
      <c r="I48" s="3">
        <v>25.95210202536106</v>
      </c>
    </row>
    <row r="49" spans="1:9" ht="12.75">
      <c r="A49" s="2">
        <f t="shared" si="0"/>
        <v>44113</v>
      </c>
      <c r="B49" s="12">
        <v>33.56252469638361</v>
      </c>
      <c r="C49" s="19">
        <v>116.100609765625</v>
      </c>
      <c r="D49" s="3">
        <v>0.7744771318066667</v>
      </c>
      <c r="E49" s="3">
        <v>0.9772449569999999</v>
      </c>
      <c r="F49" s="3">
        <v>0.8167973609604</v>
      </c>
      <c r="G49" s="3">
        <v>2.7101473174258115</v>
      </c>
      <c r="H49" s="3">
        <v>0.35983013133172387</v>
      </c>
      <c r="I49" s="3">
        <v>24.10769171439603</v>
      </c>
    </row>
    <row r="50" spans="1:9" ht="12.75">
      <c r="A50" s="2">
        <f t="shared" si="0"/>
        <v>44120</v>
      </c>
      <c r="B50" s="12">
        <v>29.779296221017262</v>
      </c>
      <c r="C50" s="19">
        <v>113.546898828125</v>
      </c>
      <c r="D50" s="3">
        <v>0.6837771318066667</v>
      </c>
      <c r="E50" s="3">
        <v>0.8693471030000001</v>
      </c>
      <c r="F50" s="3">
        <v>0.7565910919604001</v>
      </c>
      <c r="G50" s="3">
        <v>2.310762370419854</v>
      </c>
      <c r="H50" s="3">
        <v>0.2552695821939543</v>
      </c>
      <c r="I50" s="3">
        <v>21.830562486751266</v>
      </c>
    </row>
    <row r="51" spans="1:9" ht="12.75">
      <c r="A51" s="2">
        <f t="shared" si="0"/>
        <v>44127</v>
      </c>
      <c r="B51" s="12">
        <v>26.11187447039037</v>
      </c>
      <c r="C51" s="19">
        <v>110.952172265625</v>
      </c>
      <c r="D51" s="3">
        <v>0.6740771318066667</v>
      </c>
      <c r="E51" s="3">
        <v>0.876554333</v>
      </c>
      <c r="F51" s="3">
        <v>0.6300449839603999</v>
      </c>
      <c r="G51" s="3">
        <v>2.040188988982245</v>
      </c>
      <c r="H51" s="3">
        <v>0.3555730979414494</v>
      </c>
      <c r="I51" s="3">
        <v>20.056183951762765</v>
      </c>
    </row>
    <row r="52" spans="1:9" ht="12.75">
      <c r="A52" s="2">
        <f t="shared" si="0"/>
        <v>44134</v>
      </c>
      <c r="B52" s="12">
        <v>23.469031657411577</v>
      </c>
      <c r="C52" s="19">
        <v>108.095238671875</v>
      </c>
      <c r="D52" s="3">
        <v>0.6069771318066667</v>
      </c>
      <c r="E52" s="3">
        <v>0.852580495</v>
      </c>
      <c r="F52" s="3">
        <v>0.5427124299604001</v>
      </c>
      <c r="G52" s="3">
        <v>1.735290898562044</v>
      </c>
      <c r="H52" s="3">
        <v>0.40191124670182965</v>
      </c>
      <c r="I52" s="3">
        <v>18.649503245689235</v>
      </c>
    </row>
    <row r="53" spans="1:9" ht="12.75">
      <c r="A53" s="2">
        <f t="shared" si="0"/>
        <v>44141</v>
      </c>
      <c r="B53" s="12">
        <v>20.580724903648665</v>
      </c>
      <c r="C53" s="19">
        <v>105.679711328125</v>
      </c>
      <c r="D53" s="3">
        <v>0.4626771318066667</v>
      </c>
      <c r="E53" s="3">
        <v>0.8123851040000001</v>
      </c>
      <c r="F53" s="3">
        <v>0.5024684679604001</v>
      </c>
      <c r="G53" s="3">
        <v>1.8001306315464822</v>
      </c>
      <c r="H53" s="3">
        <v>0.4587891665077155</v>
      </c>
      <c r="I53" s="3">
        <v>16.34155103049267</v>
      </c>
    </row>
    <row r="54" spans="1:9" ht="12.75">
      <c r="A54" s="2">
        <f t="shared" si="0"/>
        <v>44148</v>
      </c>
      <c r="B54" s="12">
        <v>18.72759482988219</v>
      </c>
      <c r="C54" s="19">
        <v>102.858910546875</v>
      </c>
      <c r="D54" s="3">
        <v>0.6137771318066667</v>
      </c>
      <c r="E54" s="3">
        <v>0.6956745719999999</v>
      </c>
      <c r="F54" s="3">
        <v>0.43392697796039975</v>
      </c>
      <c r="G54" s="3">
        <v>1.8502771970813847</v>
      </c>
      <c r="H54" s="3">
        <v>0.5004160685275554</v>
      </c>
      <c r="I54" s="3">
        <v>14.517645029672682</v>
      </c>
    </row>
    <row r="55" spans="1:9" ht="12.75">
      <c r="A55" s="2">
        <f t="shared" si="0"/>
        <v>44155</v>
      </c>
      <c r="B55" s="12">
        <v>17.165385349287853</v>
      </c>
      <c r="C55" s="19">
        <v>99.799340234375</v>
      </c>
      <c r="D55" s="3">
        <v>0.7963771318066667</v>
      </c>
      <c r="E55" s="3">
        <v>0.572421584</v>
      </c>
      <c r="F55" s="3">
        <v>0.4098330699603998</v>
      </c>
      <c r="G55" s="3">
        <v>1.6279924542633555</v>
      </c>
      <c r="H55" s="3">
        <v>0.5190333370636928</v>
      </c>
      <c r="I55" s="3">
        <v>13.186369245378561</v>
      </c>
    </row>
    <row r="56" spans="1:9" ht="12.75">
      <c r="A56" s="2">
        <f t="shared" si="0"/>
        <v>44162</v>
      </c>
      <c r="B56" s="12">
        <v>15.282580823607383</v>
      </c>
      <c r="C56" s="19">
        <v>96.855980859375</v>
      </c>
      <c r="D56" s="3">
        <v>1.0823771318066666</v>
      </c>
      <c r="E56" s="3">
        <v>0.5401087910000001</v>
      </c>
      <c r="F56" s="3">
        <v>0.4098330699603998</v>
      </c>
      <c r="G56" s="3">
        <v>1.4375903120543572</v>
      </c>
      <c r="H56" s="3">
        <v>0.5314124978311315</v>
      </c>
      <c r="I56" s="3">
        <v>12.45969152412869</v>
      </c>
    </row>
    <row r="57" spans="1:9" ht="12.75">
      <c r="A57" s="2">
        <f t="shared" si="0"/>
        <v>44169</v>
      </c>
      <c r="B57" s="12">
        <v>16.861024848131823</v>
      </c>
      <c r="C57" s="19">
        <v>94.164086328125</v>
      </c>
      <c r="D57" s="3">
        <v>1.1465771318066666</v>
      </c>
      <c r="E57" s="3">
        <v>0.6112814430000001</v>
      </c>
      <c r="F57" s="3">
        <v>0.5113805239603999</v>
      </c>
      <c r="G57" s="3">
        <v>1.5607455109175608</v>
      </c>
      <c r="H57" s="3">
        <v>0.7610183672982763</v>
      </c>
      <c r="I57" s="3">
        <v>13.186369245378561</v>
      </c>
    </row>
    <row r="58" spans="1:9" ht="12.75">
      <c r="A58" s="2">
        <f t="shared" si="0"/>
        <v>44176</v>
      </c>
      <c r="B58" s="12">
        <v>20.52495189368701</v>
      </c>
      <c r="C58" s="19">
        <v>91.605980859375</v>
      </c>
      <c r="D58" s="3">
        <v>1.0743771318066666</v>
      </c>
      <c r="E58" s="3">
        <v>1.143395146</v>
      </c>
      <c r="F58" s="3">
        <v>0.6497336679603999</v>
      </c>
      <c r="G58" s="3">
        <v>1.9335947911360742</v>
      </c>
      <c r="H58" s="3">
        <v>1.0303513625261311</v>
      </c>
      <c r="I58" s="3">
        <v>13.825898990589454</v>
      </c>
    </row>
    <row r="59" spans="1:9" ht="12.75">
      <c r="A59" s="2">
        <f t="shared" si="0"/>
        <v>44183</v>
      </c>
      <c r="B59" s="12">
        <v>21.82740398891209</v>
      </c>
      <c r="C59" s="19">
        <v>89.117211328125</v>
      </c>
      <c r="D59" s="3">
        <v>0.8826771318066666</v>
      </c>
      <c r="E59" s="3">
        <v>1.2681615529999999</v>
      </c>
      <c r="F59" s="3">
        <v>0.5832870699604</v>
      </c>
      <c r="G59" s="3">
        <v>2.21044272756046</v>
      </c>
      <c r="H59" s="3">
        <v>1.1641503257849666</v>
      </c>
      <c r="I59" s="3">
        <v>13.397836788413375</v>
      </c>
    </row>
    <row r="60" spans="1:9" ht="12.75">
      <c r="A60" s="2">
        <f t="shared" si="0"/>
        <v>44190</v>
      </c>
      <c r="B60" s="12">
        <v>24.19163262706419</v>
      </c>
      <c r="C60" s="19">
        <v>87.092797265625</v>
      </c>
      <c r="D60" s="3">
        <v>0.93544386</v>
      </c>
      <c r="E60" s="3">
        <v>1.5187885479999998</v>
      </c>
      <c r="F60" s="3">
        <v>0.6547303689999999</v>
      </c>
      <c r="G60" s="3">
        <v>2.6128156430923077</v>
      </c>
      <c r="H60" s="3">
        <v>1.300174221306793</v>
      </c>
      <c r="I60" s="3">
        <v>14.888605520101525</v>
      </c>
    </row>
    <row r="61" spans="1:9" ht="12.75">
      <c r="A61" s="2"/>
      <c r="B61" s="12"/>
      <c r="C61" s="19"/>
      <c r="D61" s="3"/>
      <c r="E61" s="3"/>
      <c r="F61" s="3"/>
      <c r="G61" s="3"/>
      <c r="H61" s="3"/>
      <c r="I61" s="3"/>
    </row>
    <row r="62" spans="1:9" ht="12.75">
      <c r="A62" s="2"/>
      <c r="C62" s="19"/>
      <c r="H62" s="21"/>
      <c r="I62" s="21"/>
    </row>
    <row r="63" spans="1:9" ht="12.75">
      <c r="A63" s="2"/>
      <c r="C63" s="19"/>
      <c r="H63" s="21"/>
      <c r="I63" s="21"/>
    </row>
    <row r="64" spans="1:9" ht="12.75">
      <c r="A64" s="2"/>
      <c r="C64" s="19"/>
      <c r="H64" s="21"/>
      <c r="I64" s="21"/>
    </row>
    <row r="65" spans="1:9" ht="12.75">
      <c r="A65" s="2"/>
      <c r="C65" s="19"/>
      <c r="H65" s="21"/>
      <c r="I65" s="21"/>
    </row>
    <row r="66" spans="1:9" ht="12.75">
      <c r="A66" s="2"/>
      <c r="C66" s="19"/>
      <c r="H66" s="21"/>
      <c r="I66" s="21"/>
    </row>
    <row r="67" spans="1:9" ht="12.75">
      <c r="A67" s="2"/>
      <c r="C67" s="19"/>
      <c r="H67" s="21"/>
      <c r="I67" s="21"/>
    </row>
    <row r="68" spans="1:9" ht="12.75">
      <c r="A68" s="2"/>
      <c r="C68" s="19"/>
      <c r="H68" s="21"/>
      <c r="I68" s="21"/>
    </row>
    <row r="69" spans="1:9" ht="12.75">
      <c r="A69" s="2"/>
      <c r="C69" s="19"/>
      <c r="H69" s="21"/>
      <c r="I69" s="21"/>
    </row>
    <row r="70" spans="1:9" ht="12.75">
      <c r="A70" s="2"/>
      <c r="C70" s="19"/>
      <c r="H70" s="21"/>
      <c r="I70" s="21"/>
    </row>
    <row r="71" spans="1:3" ht="12.75">
      <c r="A71" s="2"/>
      <c r="C71" s="19"/>
    </row>
    <row r="72" spans="1:3" ht="12.75">
      <c r="A72" s="2"/>
      <c r="C72" s="19"/>
    </row>
    <row r="73" spans="1:3" ht="12.75">
      <c r="A73" s="2"/>
      <c r="C73" s="19"/>
    </row>
    <row r="74" spans="1:3" ht="12.75">
      <c r="A74" s="2"/>
      <c r="C74" s="19"/>
    </row>
    <row r="75" spans="1:3" ht="12.75">
      <c r="A75" s="2"/>
      <c r="C75" s="19"/>
    </row>
    <row r="76" spans="1:3" ht="12.75">
      <c r="A76" s="2"/>
      <c r="C76" s="19"/>
    </row>
    <row r="77" spans="1:3" ht="12.75">
      <c r="A77" s="2"/>
      <c r="C77" s="19"/>
    </row>
    <row r="78" spans="1:3" ht="12.75">
      <c r="A78" s="2"/>
      <c r="C78" s="19"/>
    </row>
    <row r="79" spans="1:3" ht="12.75">
      <c r="A79" s="2"/>
      <c r="C79" s="19"/>
    </row>
    <row r="80" spans="1:3" ht="12.75">
      <c r="A80" s="2"/>
      <c r="C80" s="19"/>
    </row>
    <row r="81" spans="1:3" ht="12.75">
      <c r="A81" s="2"/>
      <c r="C81" s="19"/>
    </row>
    <row r="82" spans="1:3" ht="12.75">
      <c r="A82" s="2"/>
      <c r="C82" s="19"/>
    </row>
    <row r="83" spans="1:3" ht="12.75">
      <c r="A83" s="2"/>
      <c r="C83" s="19"/>
    </row>
    <row r="84" spans="1:3" ht="12.75">
      <c r="A84" s="2"/>
      <c r="C84" s="19"/>
    </row>
    <row r="85" spans="1:3" ht="12.75">
      <c r="A85" s="2"/>
      <c r="C85" s="19"/>
    </row>
    <row r="86" spans="1:3" ht="12.75">
      <c r="A86" s="2"/>
      <c r="C86" s="19"/>
    </row>
    <row r="87" spans="1:3" ht="12.75">
      <c r="A87" s="2"/>
      <c r="C87" s="19"/>
    </row>
    <row r="88" spans="1:3" ht="12.75">
      <c r="A88" s="2"/>
      <c r="C88" s="19"/>
    </row>
    <row r="89" spans="1:3" ht="12.75">
      <c r="A89" s="2"/>
      <c r="C89" s="19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3"/>
  <sheetViews>
    <sheetView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1" sqref="D61:I61"/>
    </sheetView>
  </sheetViews>
  <sheetFormatPr defaultColWidth="11.421875" defaultRowHeight="12.75"/>
  <cols>
    <col min="2" max="2" width="12.28125" style="0" bestFit="1" customWidth="1"/>
    <col min="3" max="3" width="13.00390625" style="0" customWidth="1"/>
    <col min="4" max="6" width="11.57421875" style="0" bestFit="1" customWidth="1"/>
    <col min="7" max="9" width="13.00390625" style="0" customWidth="1"/>
  </cols>
  <sheetData>
    <row r="1" ht="12.75">
      <c r="A1" s="7" t="s">
        <v>9</v>
      </c>
    </row>
    <row r="2" spans="1:9" ht="12.75">
      <c r="A2" s="25"/>
      <c r="B2" s="26"/>
      <c r="C2" s="26"/>
      <c r="D2" s="26"/>
      <c r="E2" s="26"/>
      <c r="F2" s="26"/>
      <c r="G2" s="26"/>
      <c r="H2" s="26"/>
      <c r="I2" s="26"/>
    </row>
    <row r="3" spans="1:9" ht="12.75">
      <c r="A3" s="26"/>
      <c r="B3" s="4"/>
      <c r="C3" s="26"/>
      <c r="D3" s="26"/>
      <c r="E3" s="26"/>
      <c r="F3" s="26"/>
      <c r="G3" s="26"/>
      <c r="H3" s="26"/>
      <c r="I3" s="26"/>
    </row>
    <row r="4" spans="1:9" ht="12.75">
      <c r="A4" s="4" t="s">
        <v>15</v>
      </c>
      <c r="B4" s="4"/>
      <c r="C4" s="26"/>
      <c r="D4" s="26"/>
      <c r="E4" s="26"/>
      <c r="F4" s="26"/>
      <c r="G4" s="26"/>
      <c r="H4" s="26"/>
      <c r="I4" s="26"/>
    </row>
    <row r="5" spans="1:9" ht="13.5" thickBot="1">
      <c r="A5" s="27"/>
      <c r="B5" s="27"/>
      <c r="C5" s="28"/>
      <c r="D5" s="27"/>
      <c r="E5" s="27"/>
      <c r="F5" s="27"/>
      <c r="G5" s="27"/>
      <c r="H5" s="28"/>
      <c r="I5" s="28"/>
    </row>
    <row r="6" spans="1:9" ht="12.75">
      <c r="A6" s="10" t="s">
        <v>1</v>
      </c>
      <c r="B6" s="10" t="s">
        <v>0</v>
      </c>
      <c r="C6" s="10" t="s">
        <v>12</v>
      </c>
      <c r="D6" s="10" t="s">
        <v>2</v>
      </c>
      <c r="E6" s="10" t="s">
        <v>3</v>
      </c>
      <c r="F6" s="10" t="s">
        <v>5</v>
      </c>
      <c r="G6" s="10" t="s">
        <v>4</v>
      </c>
      <c r="H6" s="10" t="s">
        <v>10</v>
      </c>
      <c r="I6" s="10" t="s">
        <v>11</v>
      </c>
    </row>
    <row r="7" spans="1:9" ht="16.5" customHeight="1">
      <c r="A7" s="26"/>
      <c r="B7" s="30"/>
      <c r="C7" s="30"/>
      <c r="D7" s="30"/>
      <c r="E7" s="30"/>
      <c r="F7" s="30"/>
      <c r="G7" s="30"/>
      <c r="H7" s="30"/>
      <c r="I7" s="30"/>
    </row>
    <row r="8" spans="2:9" ht="12.75" customHeight="1" hidden="1">
      <c r="B8" s="31">
        <v>4.820473491404177</v>
      </c>
      <c r="C8" s="31">
        <v>2.2675</v>
      </c>
      <c r="D8" s="31">
        <v>6.755</v>
      </c>
      <c r="E8" s="31">
        <v>7.086111111111111</v>
      </c>
      <c r="F8" s="31">
        <v>2.5722222222222224</v>
      </c>
      <c r="G8" s="31">
        <v>2.7280555555555557</v>
      </c>
      <c r="H8" s="31">
        <v>2.7058333333333335</v>
      </c>
      <c r="I8" s="31">
        <v>0.12416666666666666</v>
      </c>
    </row>
    <row r="9" spans="1:19" ht="12.75" customHeight="1">
      <c r="A9" s="2">
        <v>43826</v>
      </c>
      <c r="B9" s="3">
        <f>+Volumenes!B8*'Energia Disponible'!B$8</f>
        <v>123.14570329244826</v>
      </c>
      <c r="C9" s="3">
        <f>+Volumenes!C8*'Energia Disponible'!C$8</f>
        <v>164.5416122578125</v>
      </c>
      <c r="D9" s="3">
        <f>+Volumenes!D8*'Energia Disponible'!D$8</f>
        <v>6.09845067965</v>
      </c>
      <c r="E9" s="3">
        <f>+Volumenes!E8*'Energia Disponible'!E$8</f>
        <v>10.837862042158335</v>
      </c>
      <c r="F9" s="3">
        <f>+Volumenes!F8*'Energia Disponible'!F$8</f>
        <v>1.4470037602999997</v>
      </c>
      <c r="G9" s="3">
        <f>+Volumenes!G8*'Energia Disponible'!G$8</f>
        <v>5.976709007553553</v>
      </c>
      <c r="H9" s="3">
        <f>+Volumenes!H8*'Energia Disponible'!H$8</f>
        <v>4.875872201451876</v>
      </c>
      <c r="I9" s="3">
        <f>+Volumenes!I8*'Energia Disponible'!I$8</f>
        <v>2.243486583955486</v>
      </c>
      <c r="S9" s="29"/>
    </row>
    <row r="10" spans="1:19" ht="12.75">
      <c r="A10" s="2">
        <f>+A9+7</f>
        <v>43833</v>
      </c>
      <c r="B10" s="3">
        <f>+Volumenes!B9*'Energia Disponible'!B$8</f>
        <v>182.3284594114133</v>
      </c>
      <c r="C10" s="3">
        <f>+Volumenes!C9*'Energia Disponible'!C$8</f>
        <v>176.70627500000003</v>
      </c>
      <c r="D10" s="3">
        <f>+Volumenes!D9*'Energia Disponible'!D$8</f>
        <v>8.060891562325</v>
      </c>
      <c r="E10" s="3">
        <f>+Volumenes!E9*'Energia Disponible'!E$8</f>
        <v>12.563708191344444</v>
      </c>
      <c r="F10" s="3">
        <f>+Volumenes!F9*'Energia Disponible'!F$8</f>
        <v>2.055509993488889</v>
      </c>
      <c r="G10" s="3">
        <f>+Volumenes!G9*'Energia Disponible'!G$8</f>
        <v>8.027391531756827</v>
      </c>
      <c r="H10" s="3">
        <f>+Volumenes!H9*'Energia Disponible'!H$8</f>
        <v>6.277134392072178</v>
      </c>
      <c r="I10" s="3">
        <f>+Volumenes!I9*'Energia Disponible'!I$8</f>
        <v>2.533618732053105</v>
      </c>
      <c r="S10" s="29"/>
    </row>
    <row r="11" spans="1:19" ht="12.75">
      <c r="A11" s="2">
        <f aca="true" t="shared" si="0" ref="A11:A61">+A10+7</f>
        <v>43840</v>
      </c>
      <c r="B11" s="3">
        <f>+Volumenes!B10*'Energia Disponible'!B$8</f>
        <v>229.14257870143297</v>
      </c>
      <c r="C11" s="3">
        <f>+Volumenes!C10*'Energia Disponible'!C$8</f>
        <v>196.660275</v>
      </c>
      <c r="D11" s="3">
        <f>+Volumenes!D10*'Energia Disponible'!D$8</f>
        <v>9.58583426465</v>
      </c>
      <c r="E11" s="3">
        <f>+Volumenes!E10*'Energia Disponible'!E$8</f>
        <v>15.866860082244447</v>
      </c>
      <c r="F11" s="3">
        <f>+Volumenes!F10*'Energia Disponible'!F$8</f>
        <v>2.8930980574166663</v>
      </c>
      <c r="G11" s="3">
        <f>+Volumenes!G10*'Energia Disponible'!G$8</f>
        <v>11.060289584649924</v>
      </c>
      <c r="H11" s="3">
        <f>+Volumenes!H10*'Energia Disponible'!H$8</f>
        <v>7.219189885091425</v>
      </c>
      <c r="I11" s="3">
        <f>+Volumenes!I10*'Energia Disponible'!I$8</f>
        <v>3.0170776547062337</v>
      </c>
      <c r="S11" s="29"/>
    </row>
    <row r="12" spans="1:9" ht="12.75">
      <c r="A12" s="2">
        <f t="shared" si="0"/>
        <v>43847</v>
      </c>
      <c r="B12" s="3">
        <f>+Volumenes!B11*'Energia Disponible'!B$8</f>
        <v>280.40694299498097</v>
      </c>
      <c r="C12" s="3">
        <f>+Volumenes!C11*'Energia Disponible'!C$8</f>
        <v>209.19955000000002</v>
      </c>
      <c r="D12" s="3">
        <f>+Volumenes!D11*'Energia Disponible'!D$8</f>
        <v>11.397514186450001</v>
      </c>
      <c r="E12" s="3">
        <f>+Volumenes!E11*'Energia Disponible'!E$8</f>
        <v>19.768469487033336</v>
      </c>
      <c r="F12" s="3">
        <f>+Volumenes!F11*'Energia Disponible'!F$8</f>
        <v>3.8080711291744795</v>
      </c>
      <c r="G12" s="3">
        <f>+Volumenes!G11*'Energia Disponible'!G$8</f>
        <v>14.513498930178201</v>
      </c>
      <c r="H12" s="3">
        <f>+Volumenes!H11*'Energia Disponible'!H$8</f>
        <v>8.410974324715028</v>
      </c>
      <c r="I12" s="3">
        <f>+Volumenes!I11*'Energia Disponible'!I$8</f>
        <v>5.305555062786983</v>
      </c>
    </row>
    <row r="13" spans="1:9" ht="12.75">
      <c r="A13" s="2">
        <f t="shared" si="0"/>
        <v>43854</v>
      </c>
      <c r="B13" s="3">
        <f>+Volumenes!B12*'Energia Disponible'!B$8</f>
        <v>302.9299221286044</v>
      </c>
      <c r="C13" s="3">
        <f>+Volumenes!C12*'Energia Disponible'!C$8</f>
        <v>222.26035</v>
      </c>
      <c r="D13" s="3">
        <f>+Volumenes!D12*'Energia Disponible'!D$8</f>
        <v>12.885054723975</v>
      </c>
      <c r="E13" s="3">
        <f>+Volumenes!E12*'Energia Disponible'!E$8</f>
        <v>21.38400068824722</v>
      </c>
      <c r="F13" s="3">
        <f>+Volumenes!F12*'Energia Disponible'!F$8</f>
        <v>4.444174659991154</v>
      </c>
      <c r="G13" s="3">
        <f>+Volumenes!G12*'Energia Disponible'!G$8</f>
        <v>18.212277084283627</v>
      </c>
      <c r="H13" s="3">
        <f>+Volumenes!H12*'Energia Disponible'!H$8</f>
        <v>8.809154045459966</v>
      </c>
      <c r="I13" s="3">
        <f>+Volumenes!I12*'Energia Disponible'!I$8</f>
        <v>5.496597959472523</v>
      </c>
    </row>
    <row r="14" spans="1:9" ht="12.75">
      <c r="A14" s="2">
        <f t="shared" si="0"/>
        <v>43861</v>
      </c>
      <c r="B14" s="3">
        <f>+Volumenes!B13*'Energia Disponible'!B$8</f>
        <v>325.8742292255634</v>
      </c>
      <c r="C14" s="3">
        <f>+Volumenes!C13*'Energia Disponible'!C$8</f>
        <v>229.357625</v>
      </c>
      <c r="D14" s="3">
        <f>+Volumenes!D13*'Energia Disponible'!D$8</f>
        <v>14.465046082899999</v>
      </c>
      <c r="E14" s="3">
        <f>+Volumenes!E13*'Energia Disponible'!E$8</f>
        <v>22.867475597563892</v>
      </c>
      <c r="F14" s="3">
        <f>+Volumenes!F13*'Energia Disponible'!F$8</f>
        <v>4.813735318157813</v>
      </c>
      <c r="G14" s="3">
        <f>+Volumenes!G13*'Energia Disponible'!G$8</f>
        <v>21.181473530189496</v>
      </c>
      <c r="H14" s="3">
        <f>+Volumenes!H13*'Energia Disponible'!H$8</f>
        <v>9.280127918697215</v>
      </c>
      <c r="I14" s="3">
        <f>+Volumenes!I13*'Energia Disponible'!I$8</f>
        <v>5.376798263489285</v>
      </c>
    </row>
    <row r="15" spans="1:9" ht="12.75">
      <c r="A15" s="2">
        <f t="shared" si="0"/>
        <v>43868</v>
      </c>
      <c r="B15" s="3">
        <f>+Volumenes!B14*'Energia Disponible'!B$8</f>
        <v>368.3655508980978</v>
      </c>
      <c r="C15" s="3">
        <f>+Volumenes!C14*'Energia Disponible'!C$8</f>
        <v>243.59752500000002</v>
      </c>
      <c r="D15" s="3">
        <f>+Volumenes!D14*'Energia Disponible'!D$8</f>
        <v>16.889599251349996</v>
      </c>
      <c r="E15" s="3">
        <f>+Volumenes!E14*'Energia Disponible'!E$8</f>
        <v>24.45716353188611</v>
      </c>
      <c r="F15" s="3">
        <f>+Volumenes!F14*'Energia Disponible'!F$8</f>
        <v>5.499448185202256</v>
      </c>
      <c r="G15" s="3">
        <f>+Volumenes!G14*'Energia Disponible'!G$8</f>
        <v>22.59827738022898</v>
      </c>
      <c r="H15" s="3">
        <f>+Volumenes!H14*'Energia Disponible'!H$8</f>
        <v>10.017381260660787</v>
      </c>
      <c r="I15" s="3">
        <f>+Volumenes!I14*'Energia Disponible'!I$8</f>
        <v>5.585293997797956</v>
      </c>
    </row>
    <row r="16" spans="1:9" ht="12.75">
      <c r="A16" s="2">
        <f t="shared" si="0"/>
        <v>43875</v>
      </c>
      <c r="B16" s="3">
        <f>+Volumenes!B15*'Energia Disponible'!B$8</f>
        <v>436.6101777180272</v>
      </c>
      <c r="C16" s="3">
        <f>+Volumenes!C15*'Energia Disponible'!C$8</f>
        <v>266.7487</v>
      </c>
      <c r="D16" s="3">
        <f>+Volumenes!D15*'Energia Disponible'!D$8</f>
        <v>21.4700249904</v>
      </c>
      <c r="E16" s="3">
        <f>+Volumenes!E15*'Energia Disponible'!E$8</f>
        <v>32.287319590533336</v>
      </c>
      <c r="F16" s="3">
        <f>+Volumenes!F15*'Energia Disponible'!F$8</f>
        <v>7.325101247368924</v>
      </c>
      <c r="G16" s="3">
        <f>+Volumenes!G15*'Energia Disponible'!G$8</f>
        <v>25.479672774247433</v>
      </c>
      <c r="H16" s="3">
        <f>+Volumenes!H15*'Energia Disponible'!H$8</f>
        <v>11.187800970178436</v>
      </c>
      <c r="I16" s="3">
        <f>+Volumenes!I15*'Energia Disponible'!I$8</f>
        <v>5.520717052898308</v>
      </c>
    </row>
    <row r="17" spans="1:9" ht="12.75">
      <c r="A17" s="2">
        <f t="shared" si="0"/>
        <v>43882</v>
      </c>
      <c r="B17" s="3">
        <f>+Volumenes!B16*'Energia Disponible'!B$8</f>
        <v>491.4448186870637</v>
      </c>
      <c r="C17" s="3">
        <f>+Volumenes!C16*'Energia Disponible'!C$8</f>
        <v>281.63839021191404</v>
      </c>
      <c r="D17" s="3">
        <f>+Volumenes!D16*'Energia Disponible'!D$8</f>
        <v>20.863566899699997</v>
      </c>
      <c r="E17" s="3">
        <f>+Volumenes!E16*'Energia Disponible'!E$8</f>
        <v>37.960436846955545</v>
      </c>
      <c r="F17" s="3">
        <f>+Volumenes!F16*'Energia Disponible'!F$8</f>
        <v>7.321423440307814</v>
      </c>
      <c r="G17" s="3">
        <f>+Volumenes!G16*'Energia Disponible'!G$8</f>
        <v>28.08708033822252</v>
      </c>
      <c r="H17" s="3">
        <f>+Volumenes!H16*'Energia Disponible'!H$8</f>
        <v>11.78118245623528</v>
      </c>
      <c r="I17" s="3">
        <f>+Volumenes!I16*'Energia Disponible'!I$8</f>
        <v>5.65839399777756</v>
      </c>
    </row>
    <row r="18" spans="1:9" ht="12.75">
      <c r="A18" s="2">
        <f t="shared" si="0"/>
        <v>43889</v>
      </c>
      <c r="B18" s="3">
        <f>+Volumenes!B17*'Energia Disponible'!B$8</f>
        <v>550.2801326742295</v>
      </c>
      <c r="C18" s="3">
        <f>+Volumenes!C17*'Energia Disponible'!C$8</f>
        <v>305.7497</v>
      </c>
      <c r="D18" s="3">
        <f>+Volumenes!D17*'Energia Disponible'!D$8</f>
        <v>21.6233121524</v>
      </c>
      <c r="E18" s="3">
        <f>+Volumenes!E17*'Energia Disponible'!E$8</f>
        <v>40.84853738850833</v>
      </c>
      <c r="F18" s="3">
        <f>+Volumenes!F17*'Energia Disponible'!F$8</f>
        <v>7.640217781835591</v>
      </c>
      <c r="G18" s="3">
        <f>+Volumenes!G17*'Energia Disponible'!G$8</f>
        <v>30.478057451915745</v>
      </c>
      <c r="H18" s="3">
        <f>+Volumenes!H17*'Energia Disponible'!H$8</f>
        <v>12.403717886734011</v>
      </c>
      <c r="I18" s="3">
        <f>+Volumenes!I17*'Energia Disponible'!I$8</f>
        <v>5.512671460462401</v>
      </c>
    </row>
    <row r="19" spans="1:9" ht="12.75">
      <c r="A19" s="2">
        <f t="shared" si="0"/>
        <v>43896</v>
      </c>
      <c r="B19" s="3">
        <f>+Volumenes!B18*'Energia Disponible'!B$8</f>
        <v>572.4238881038419</v>
      </c>
      <c r="C19" s="3">
        <f>+Volumenes!C18*'Energia Disponible'!C$8</f>
        <v>308.24395</v>
      </c>
      <c r="D19" s="3">
        <f>+Volumenes!D18*'Energia Disponible'!D$8</f>
        <v>22.068066351099997</v>
      </c>
      <c r="E19" s="3">
        <f>+Volumenes!E18*'Energia Disponible'!E$8</f>
        <v>42.882982046777784</v>
      </c>
      <c r="F19" s="3">
        <f>+Volumenes!F18*'Energia Disponible'!F$8</f>
        <v>7.259231222530037</v>
      </c>
      <c r="G19" s="3">
        <f>+Volumenes!G18*'Energia Disponible'!G$8</f>
        <v>31.251414061772515</v>
      </c>
      <c r="H19" s="3">
        <f>+Volumenes!H18*'Energia Disponible'!H$8</f>
        <v>12.281137439231577</v>
      </c>
      <c r="I19" s="3">
        <f>+Volumenes!I18*'Energia Disponible'!I$8</f>
        <v>5.456517362450596</v>
      </c>
    </row>
    <row r="20" spans="1:9" ht="12.75">
      <c r="A20" s="2">
        <f t="shared" si="0"/>
        <v>43903</v>
      </c>
      <c r="B20" s="3">
        <f>+Volumenes!B19*'Energia Disponible'!B$8</f>
        <v>576.3641034415755</v>
      </c>
      <c r="C20" s="3">
        <f>+Volumenes!C19*'Energia Disponible'!C$8</f>
        <v>307.58637500000003</v>
      </c>
      <c r="D20" s="3">
        <f>+Volumenes!D19*'Energia Disponible'!D$8</f>
        <v>22.2173518511</v>
      </c>
      <c r="E20" s="3">
        <f>+Volumenes!E19*'Energia Disponible'!E$8</f>
        <v>42.97569223904722</v>
      </c>
      <c r="F20" s="3">
        <f>+Volumenes!F19*'Energia Disponible'!F$8</f>
        <v>7.116141054524478</v>
      </c>
      <c r="G20" s="3">
        <f>+Volumenes!G19*'Energia Disponible'!G$8</f>
        <v>32.33238433303457</v>
      </c>
      <c r="H20" s="3">
        <f>+Volumenes!H19*'Energia Disponible'!H$8</f>
        <v>12.808770628412027</v>
      </c>
      <c r="I20" s="3">
        <f>+Volumenes!I19*'Energia Disponible'!I$8</f>
        <v>5.274044677665958</v>
      </c>
    </row>
    <row r="21" spans="1:9" ht="12.75">
      <c r="A21" s="2">
        <f t="shared" si="0"/>
        <v>43910</v>
      </c>
      <c r="B21" s="3">
        <f>+Volumenes!B20*'Energia Disponible'!B$8</f>
        <v>583.6122630160878</v>
      </c>
      <c r="C21" s="3">
        <f>+Volumenes!C20*'Energia Disponible'!C$8</f>
        <v>310.07957185253906</v>
      </c>
      <c r="D21" s="3">
        <f>+Volumenes!D20*'Energia Disponible'!D$8</f>
        <v>22.751672351099998</v>
      </c>
      <c r="E21" s="3">
        <f>+Volumenes!E20*'Energia Disponible'!E$8</f>
        <v>43.294484189825006</v>
      </c>
      <c r="F21" s="3">
        <f>+Volumenes!F20*'Energia Disponible'!F$8</f>
        <v>7.153947983157812</v>
      </c>
      <c r="G21" s="3">
        <f>+Volumenes!G20*'Energia Disponible'!G$8</f>
        <v>33.34743064908219</v>
      </c>
      <c r="H21" s="3">
        <f>+Volumenes!H20*'Energia Disponible'!H$8</f>
        <v>13.229366208332388</v>
      </c>
      <c r="I21" s="3">
        <f>+Volumenes!I20*'Energia Disponible'!I$8</f>
        <v>5.585293997797956</v>
      </c>
    </row>
    <row r="22" spans="1:9" ht="12.75">
      <c r="A22" s="2">
        <f t="shared" si="0"/>
        <v>43917</v>
      </c>
      <c r="B22" s="3">
        <f>+Volumenes!B21*'Energia Disponible'!B$8</f>
        <v>602.2000354607027</v>
      </c>
      <c r="C22" s="3">
        <f>+Volumenes!C21*'Energia Disponible'!C$8</f>
        <v>315.32537995800783</v>
      </c>
      <c r="D22" s="3">
        <f>+Volumenes!D21*'Energia Disponible'!D$8</f>
        <v>23.037408851099997</v>
      </c>
      <c r="E22" s="3">
        <f>+Volumenes!E21*'Energia Disponible'!E$8</f>
        <v>43.79259986189723</v>
      </c>
      <c r="F22" s="3">
        <f>+Volumenes!F21*'Energia Disponible'!F$8</f>
        <v>7.222800548535591</v>
      </c>
      <c r="G22" s="3">
        <f>+Volumenes!G21*'Energia Disponible'!G$8</f>
        <v>34.04265502668046</v>
      </c>
      <c r="H22" s="3">
        <f>+Volumenes!H21*'Energia Disponible'!H$8</f>
        <v>13.489160551176665</v>
      </c>
      <c r="I22" s="3">
        <f>+Volumenes!I21*'Energia Disponible'!I$8</f>
        <v>5.488570050875188</v>
      </c>
    </row>
    <row r="23" spans="1:9" ht="12.75">
      <c r="A23" s="2">
        <f t="shared" si="0"/>
        <v>43924</v>
      </c>
      <c r="B23" s="3">
        <f>+Volumenes!B22*'Energia Disponible'!B$8</f>
        <v>618.2821451960118</v>
      </c>
      <c r="C23" s="3">
        <f>+Volumenes!C22*'Energia Disponible'!C$8</f>
        <v>318.36569001660155</v>
      </c>
      <c r="D23" s="3">
        <f>+Volumenes!D22*'Energia Disponible'!D$8</f>
        <v>23.784511851099996</v>
      </c>
      <c r="E23" s="3">
        <f>+Volumenes!E22*'Energia Disponible'!E$8</f>
        <v>44.85798663351944</v>
      </c>
      <c r="F23" s="3">
        <f>+Volumenes!F22*'Energia Disponible'!F$8</f>
        <v>7.279479871613368</v>
      </c>
      <c r="G23" s="3">
        <f>+Volumenes!G22*'Energia Disponible'!G$8</f>
        <v>34.13568893745947</v>
      </c>
      <c r="H23" s="3">
        <f>+Volumenes!H22*'Energia Disponible'!H$8</f>
        <v>13.931360245011323</v>
      </c>
      <c r="I23" s="3">
        <f>+Volumenes!I22*'Energia Disponible'!I$8</f>
        <v>5.3688587738968945</v>
      </c>
    </row>
    <row r="24" spans="1:9" ht="12.75">
      <c r="A24" s="2">
        <f t="shared" si="0"/>
        <v>43931</v>
      </c>
      <c r="B24" s="3">
        <f>+Volumenes!B23*'Energia Disponible'!B$8</f>
        <v>639.9241576252051</v>
      </c>
      <c r="C24" s="3">
        <f>+Volumenes!C23*'Energia Disponible'!C$8</f>
        <v>322.6150381611328</v>
      </c>
      <c r="D24" s="3">
        <f>+Volumenes!D23*'Energia Disponible'!D$8</f>
        <v>23.9250158511</v>
      </c>
      <c r="E24" s="3">
        <f>+Volumenes!E23*'Energia Disponible'!E$8</f>
        <v>45.34038656538888</v>
      </c>
      <c r="F24" s="3">
        <f>+Volumenes!F23*'Energia Disponible'!F$8</f>
        <v>7.303034405002257</v>
      </c>
      <c r="G24" s="3">
        <f>+Volumenes!G23*'Energia Disponible'!G$8</f>
        <v>34.03271744347199</v>
      </c>
      <c r="H24" s="3">
        <f>+Volumenes!H23*'Energia Disponible'!H$8</f>
        <v>13.824665813707318</v>
      </c>
      <c r="I24" s="3">
        <f>+Volumenes!I23*'Energia Disponible'!I$8</f>
        <v>5.384743647660804</v>
      </c>
    </row>
    <row r="25" spans="1:9" ht="12.75">
      <c r="A25" s="2">
        <f t="shared" si="0"/>
        <v>43938</v>
      </c>
      <c r="B25" s="3">
        <f>+Volumenes!B24*'Energia Disponible'!B$8</f>
        <v>646.0493607345961</v>
      </c>
      <c r="C25" s="3">
        <f>+Volumenes!C24*'Energia Disponible'!C$8</f>
        <v>323.71225129589845</v>
      </c>
      <c r="D25" s="3">
        <f>+Volumenes!D24*'Energia Disponible'!D$8</f>
        <v>23.8736778511</v>
      </c>
      <c r="E25" s="3">
        <f>+Volumenes!E24*'Energia Disponible'!E$8</f>
        <v>45.42682826330555</v>
      </c>
      <c r="F25" s="3">
        <f>+Volumenes!F24*'Energia Disponible'!F$8</f>
        <v>7.31039001912448</v>
      </c>
      <c r="G25" s="3">
        <f>+Volumenes!G24*'Energia Disponible'!G$8</f>
        <v>34.11278831274552</v>
      </c>
      <c r="H25" s="3">
        <f>+Volumenes!H24*'Energia Disponible'!H$8</f>
        <v>13.910071886327055</v>
      </c>
      <c r="I25" s="3">
        <f>+Volumenes!I24*'Energia Disponible'!I$8</f>
        <v>5.40065209985687</v>
      </c>
    </row>
    <row r="26" spans="1:9" ht="12.75">
      <c r="A26" s="2">
        <f t="shared" si="0"/>
        <v>43945</v>
      </c>
      <c r="B26" s="3">
        <f>+Volumenes!B25*'Energia Disponible'!B$8</f>
        <v>644.6868097261064</v>
      </c>
      <c r="C26" s="3">
        <f>+Volumenes!C25*'Energia Disponible'!C$8</f>
        <v>324.3090200947266</v>
      </c>
      <c r="D26" s="3">
        <f>+Volumenes!D25*'Energia Disponible'!D$8</f>
        <v>23.8392273511</v>
      </c>
      <c r="E26" s="3">
        <f>+Volumenes!E25*'Energia Disponible'!E$8</f>
        <v>45.42682826330555</v>
      </c>
      <c r="F26" s="3">
        <f>+Volumenes!F25*'Energia Disponible'!F$8</f>
        <v>7.393033569380035</v>
      </c>
      <c r="G26" s="3">
        <f>+Volumenes!G25*'Energia Disponible'!G$8</f>
        <v>34.28478694977591</v>
      </c>
      <c r="H26" s="3">
        <f>+Volumenes!H25*'Energia Disponible'!H$8</f>
        <v>13.89002660200905</v>
      </c>
      <c r="I26" s="3">
        <f>+Volumenes!I25*'Energia Disponible'!I$8</f>
        <v>5.384743647660804</v>
      </c>
    </row>
    <row r="27" spans="1:9" ht="12.75">
      <c r="A27" s="2">
        <f t="shared" si="0"/>
        <v>43952</v>
      </c>
      <c r="B27" s="3">
        <f>+Volumenes!B26*'Energia Disponible'!B$8</f>
        <v>641.9640904683793</v>
      </c>
      <c r="C27" s="3">
        <f>+Volumenes!C26*'Energia Disponible'!C$8</f>
        <v>323.2140213154297</v>
      </c>
      <c r="D27" s="3">
        <f>+Volumenes!D26*'Energia Disponible'!D$8</f>
        <v>24.1310433511</v>
      </c>
      <c r="E27" s="3">
        <f>+Volumenes!E26*'Energia Disponible'!E$8</f>
        <v>45.42682826330555</v>
      </c>
      <c r="F27" s="3">
        <f>+Volumenes!F26*'Energia Disponible'!F$8</f>
        <v>7.522614701502257</v>
      </c>
      <c r="G27" s="3">
        <f>+Volumenes!G26*'Energia Disponible'!G$8</f>
        <v>34.34228246323657</v>
      </c>
      <c r="H27" s="3">
        <f>+Volumenes!H26*'Energia Disponible'!H$8</f>
        <v>13.950305524424467</v>
      </c>
      <c r="I27" s="3">
        <f>+Volumenes!I26*'Energia Disponible'!I$8</f>
        <v>5.408615167852507</v>
      </c>
    </row>
    <row r="28" spans="1:9" ht="12.75">
      <c r="A28" s="2">
        <f t="shared" si="0"/>
        <v>43959</v>
      </c>
      <c r="B28" s="3">
        <f>+Volumenes!B27*'Energia Disponible'!B$8</f>
        <v>641.9640904683793</v>
      </c>
      <c r="C28" s="3">
        <f>+Volumenes!C27*'Energia Disponible'!C$8</f>
        <v>318.16750520214845</v>
      </c>
      <c r="D28" s="3">
        <f>+Volumenes!D27*'Energia Disponible'!D$8</f>
        <v>24.044579351099998</v>
      </c>
      <c r="E28" s="3">
        <f>+Volumenes!E27*'Energia Disponible'!E$8</f>
        <v>45.42682826330555</v>
      </c>
      <c r="F28" s="3">
        <f>+Volumenes!F27*'Energia Disponible'!F$8</f>
        <v>7.546933382952257</v>
      </c>
      <c r="G28" s="3">
        <f>+Volumenes!G27*'Energia Disponible'!G$8</f>
        <v>34.28478694977591</v>
      </c>
      <c r="H28" s="3">
        <f>+Volumenes!H27*'Energia Disponible'!H$8</f>
        <v>14.009406886758825</v>
      </c>
      <c r="I28" s="3">
        <f>+Volumenes!I27*'Energia Disponible'!I$8</f>
        <v>5.416584130470638</v>
      </c>
    </row>
    <row r="29" spans="1:9" ht="12.75">
      <c r="A29" s="2">
        <f t="shared" si="0"/>
        <v>43966</v>
      </c>
      <c r="B29" s="3">
        <f>+Volumenes!B28*'Energia Disponible'!B$8</f>
        <v>636.5283368511525</v>
      </c>
      <c r="C29" s="3">
        <f>+Volumenes!C28*'Energia Disponible'!C$8</f>
        <v>316.3008035419922</v>
      </c>
      <c r="D29" s="3">
        <f>+Volumenes!D28*'Energia Disponible'!D$8</f>
        <v>23.8135583511</v>
      </c>
      <c r="E29" s="3">
        <f>+Volumenes!E28*'Energia Disponible'!E$8</f>
        <v>45.42682826330555</v>
      </c>
      <c r="F29" s="3">
        <f>+Volumenes!F28*'Energia Disponible'!F$8</f>
        <v>7.478053914702258</v>
      </c>
      <c r="G29" s="3">
        <f>+Volumenes!G28*'Energia Disponible'!G$8</f>
        <v>34.03271744347199</v>
      </c>
      <c r="H29" s="3">
        <f>+Volumenes!H28*'Energia Disponible'!H$8</f>
        <v>14.001239107566642</v>
      </c>
      <c r="I29" s="3">
        <f>+Volumenes!I28*'Energia Disponible'!I$8</f>
        <v>5.3688587738968945</v>
      </c>
    </row>
    <row r="30" spans="1:9" ht="12.75">
      <c r="A30" s="2">
        <f t="shared" si="0"/>
        <v>43973</v>
      </c>
      <c r="B30" s="3">
        <f>+Volumenes!B29*'Energia Disponible'!B$8</f>
        <v>627.7235504406096</v>
      </c>
      <c r="C30" s="3">
        <f>+Volumenes!C29*'Energia Disponible'!C$8</f>
        <v>314.4473880146484</v>
      </c>
      <c r="D30" s="3">
        <f>+Volumenes!D29*'Energia Disponible'!D$8</f>
        <v>23.8392273511</v>
      </c>
      <c r="E30" s="3">
        <f>+Volumenes!E29*'Energia Disponible'!E$8</f>
        <v>45.42682826330555</v>
      </c>
      <c r="F30" s="3">
        <f>+Volumenes!F29*'Energia Disponible'!F$8</f>
        <v>7.4537447016022575</v>
      </c>
      <c r="G30" s="3">
        <f>+Volumenes!G29*'Energia Disponible'!G$8</f>
        <v>33.600370359566114</v>
      </c>
      <c r="H30" s="3">
        <f>+Volumenes!H29*'Energia Disponible'!H$8</f>
        <v>14.01301998271151</v>
      </c>
      <c r="I30" s="3">
        <f>+Volumenes!I29*'Energia Disponible'!I$8</f>
        <v>5.384743647660804</v>
      </c>
    </row>
    <row r="31" spans="1:9" ht="12.75">
      <c r="A31" s="2">
        <f t="shared" si="0"/>
        <v>43980</v>
      </c>
      <c r="B31" s="3">
        <f>+Volumenes!B30*'Energia Disponible'!B$8</f>
        <v>615.5925914290556</v>
      </c>
      <c r="C31" s="3">
        <f>+Volumenes!C30*'Energia Disponible'!C$8</f>
        <v>312.01602570996096</v>
      </c>
      <c r="D31" s="3">
        <f>+Volumenes!D30*'Energia Disponible'!D$8</f>
        <v>23.581069665229997</v>
      </c>
      <c r="E31" s="3">
        <f>+Volumenes!E30*'Energia Disponible'!E$8</f>
        <v>45.09440535581667</v>
      </c>
      <c r="F31" s="3">
        <f>+Volumenes!F30*'Energia Disponible'!F$8</f>
        <v>7.255181492713369</v>
      </c>
      <c r="G31" s="3">
        <f>+Volumenes!G30*'Energia Disponible'!G$8</f>
        <v>32.78091770350654</v>
      </c>
      <c r="H31" s="3">
        <f>+Volumenes!H30*'Energia Disponible'!H$8</f>
        <v>13.995408810609101</v>
      </c>
      <c r="I31" s="3">
        <f>+Volumenes!I30*'Energia Disponible'!I$8</f>
        <v>5.297668624609123</v>
      </c>
    </row>
    <row r="32" spans="1:9" ht="12.75">
      <c r="A32" s="2">
        <f t="shared" si="0"/>
        <v>43987</v>
      </c>
      <c r="B32" s="3">
        <f>+Volumenes!B31*'Energia Disponible'!B$8</f>
        <v>604.2029403378117</v>
      </c>
      <c r="C32" s="3">
        <f>+Volumenes!C31*'Energia Disponible'!C$8</f>
        <v>310.17368195996096</v>
      </c>
      <c r="D32" s="3">
        <f>+Volumenes!D31*'Energia Disponible'!D$8</f>
        <v>22.919871851099998</v>
      </c>
      <c r="E32" s="3">
        <f>+Volumenes!E31*'Energia Disponible'!E$8</f>
        <v>44.38957101437777</v>
      </c>
      <c r="F32" s="3">
        <f>+Volumenes!F31*'Energia Disponible'!F$8</f>
        <v>7.129327078457812</v>
      </c>
      <c r="G32" s="3">
        <f>+Volumenes!G31*'Energia Disponible'!G$8</f>
        <v>31.655955984123484</v>
      </c>
      <c r="H32" s="3">
        <f>+Volumenes!H31*'Energia Disponible'!H$8</f>
        <v>13.98979179682267</v>
      </c>
      <c r="I32" s="3">
        <f>+Volumenes!I31*'Energia Disponible'!I$8</f>
        <v>5.337159761520992</v>
      </c>
    </row>
    <row r="33" spans="1:9" ht="12.75">
      <c r="A33" s="2">
        <f t="shared" si="0"/>
        <v>43994</v>
      </c>
      <c r="B33" s="3">
        <f>+Volumenes!B32*'Energia Disponible'!B$8</f>
        <v>586.2556758725418</v>
      </c>
      <c r="C33" s="3">
        <f>+Volumenes!C32*'Energia Disponible'!C$8</f>
        <v>307.9548977802734</v>
      </c>
      <c r="D33" s="3">
        <f>+Volumenes!D32*'Energia Disponible'!D$8</f>
        <v>22.068066351099997</v>
      </c>
      <c r="E33" s="3">
        <f>+Volumenes!E32*'Energia Disponible'!E$8</f>
        <v>42.446451830147225</v>
      </c>
      <c r="F33" s="3">
        <f>+Volumenes!F32*'Energia Disponible'!F$8</f>
        <v>6.8630208322467015</v>
      </c>
      <c r="G33" s="3">
        <f>+Volumenes!G32*'Energia Disponible'!G$8</f>
        <v>30.610857308941227</v>
      </c>
      <c r="H33" s="3">
        <f>+Volumenes!H32*'Energia Disponible'!H$8</f>
        <v>13.271412260360359</v>
      </c>
      <c r="I33" s="3">
        <f>+Volumenes!I32*'Energia Disponible'!I$8</f>
        <v>5.313447395558427</v>
      </c>
    </row>
    <row r="34" spans="1:9" ht="12.75">
      <c r="A34" s="2">
        <f t="shared" si="0"/>
        <v>44001</v>
      </c>
      <c r="B34" s="3">
        <f>+Volumenes!B33*'Energia Disponible'!B$8</f>
        <v>564.7028084228953</v>
      </c>
      <c r="C34" s="3">
        <f>+Volumenes!C33*'Energia Disponible'!C$8</f>
        <v>305.6541824482422</v>
      </c>
      <c r="D34" s="3">
        <f>+Volumenes!D33*'Energia Disponible'!D$8</f>
        <v>20.750165851099997</v>
      </c>
      <c r="E34" s="3">
        <f>+Volumenes!E33*'Energia Disponible'!E$8</f>
        <v>40.97690364473333</v>
      </c>
      <c r="F34" s="3">
        <f>+Volumenes!F33*'Energia Disponible'!F$8</f>
        <v>6.664454179256538</v>
      </c>
      <c r="G34" s="3">
        <f>+Volumenes!G33*'Energia Disponible'!G$8</f>
        <v>29.119520052117014</v>
      </c>
      <c r="H34" s="3">
        <f>+Volumenes!H33*'Energia Disponible'!H$8</f>
        <v>12.060771385565062</v>
      </c>
      <c r="I34" s="3">
        <f>+Volumenes!I33*'Energia Disponible'!I$8</f>
        <v>5.250473782108414</v>
      </c>
    </row>
    <row r="35" spans="1:24" ht="12.75">
      <c r="A35" s="2">
        <f t="shared" si="0"/>
        <v>44008</v>
      </c>
      <c r="B35" s="3">
        <f>+Volumenes!B34*'Energia Disponible'!B$8</f>
        <v>541.2563584237718</v>
      </c>
      <c r="C35" s="3">
        <f>+Volumenes!C34*'Energia Disponible'!C$8</f>
        <v>303.3634317158203</v>
      </c>
      <c r="D35" s="3">
        <f>+Volumenes!D34*'Energia Disponible'!D$8</f>
        <v>19.510655639999996</v>
      </c>
      <c r="E35" s="3">
        <f>+Volumenes!E34*'Energia Disponible'!E$8</f>
        <v>39.06632794306666</v>
      </c>
      <c r="F35" s="3">
        <f>+Volumenes!F34*'Energia Disponible'!F$8</f>
        <v>6.438164528422224</v>
      </c>
      <c r="G35" s="3">
        <f>+Volumenes!G34*'Energia Disponible'!G$8</f>
        <v>27.7689811666778</v>
      </c>
      <c r="H35" s="3">
        <f>+Volumenes!H34*'Energia Disponible'!H$8</f>
        <v>10.973866980448896</v>
      </c>
      <c r="I35" s="3">
        <f>+Volumenes!I34*'Energia Disponible'!I$8</f>
        <v>5.211306848248405</v>
      </c>
      <c r="R35" s="33"/>
      <c r="S35" s="33"/>
      <c r="T35" s="33"/>
      <c r="U35" s="33"/>
      <c r="V35" s="33"/>
      <c r="W35" s="33"/>
      <c r="X35" s="33"/>
    </row>
    <row r="36" spans="1:24" ht="12.75">
      <c r="A36" s="2">
        <f t="shared" si="0"/>
        <v>44015</v>
      </c>
      <c r="B36" s="3">
        <f>+Volumenes!B35*'Energia Disponible'!B$8</f>
        <v>517.0549003055858</v>
      </c>
      <c r="C36" s="3">
        <f>+Volumenes!C35*'Energia Disponible'!C$8</f>
        <v>300.89885407910157</v>
      </c>
      <c r="D36" s="3">
        <f>+Volumenes!D35*'Energia Disponible'!D$8</f>
        <v>18.562057812549998</v>
      </c>
      <c r="E36" s="3">
        <f>+Volumenes!E35*'Energia Disponible'!E$8</f>
        <v>36.955585000630556</v>
      </c>
      <c r="F36" s="3">
        <f>+Volumenes!F35*'Energia Disponible'!F$8</f>
        <v>6.264131949522223</v>
      </c>
      <c r="G36" s="3">
        <f>+Volumenes!G35*'Energia Disponible'!G$8</f>
        <v>27.197118611280885</v>
      </c>
      <c r="H36" s="3">
        <f>+Volumenes!H35*'Energia Disponible'!H$8</f>
        <v>9.897752339367411</v>
      </c>
      <c r="I36" s="3">
        <f>+Volumenes!I35*'Energia Disponible'!I$8</f>
        <v>5.117907456270047</v>
      </c>
      <c r="R36" s="33"/>
      <c r="S36" s="33"/>
      <c r="T36" s="33"/>
      <c r="U36" s="33"/>
      <c r="V36" s="33"/>
      <c r="W36" s="33"/>
      <c r="X36" s="33"/>
    </row>
    <row r="37" spans="1:24" ht="12.75">
      <c r="A37" s="2">
        <f t="shared" si="0"/>
        <v>44022</v>
      </c>
      <c r="B37" s="3">
        <f>+Volumenes!B36*'Energia Disponible'!B$8</f>
        <v>492.18669964914244</v>
      </c>
      <c r="C37" s="3">
        <f>+Volumenes!C36*'Energia Disponible'!C$8</f>
        <v>298.4431338642578</v>
      </c>
      <c r="D37" s="3">
        <f>+Volumenes!D36*'Energia Disponible'!D$8</f>
        <v>17.54205281255</v>
      </c>
      <c r="E37" s="3">
        <f>+Volumenes!E36*'Energia Disponible'!E$8</f>
        <v>34.50481512990556</v>
      </c>
      <c r="F37" s="3">
        <f>+Volumenes!F36*'Energia Disponible'!F$8</f>
        <v>6.04785310538889</v>
      </c>
      <c r="G37" s="3">
        <f>+Volumenes!G36*'Energia Disponible'!G$8</f>
        <v>25.648671559818364</v>
      </c>
      <c r="H37" s="3">
        <f>+Volumenes!H36*'Energia Disponible'!H$8</f>
        <v>8.83378523996313</v>
      </c>
      <c r="I37" s="3">
        <f>+Volumenes!I36*'Energia Disponible'!I$8</f>
        <v>5.033037013936319</v>
      </c>
      <c r="R37" s="33"/>
      <c r="S37" s="33"/>
      <c r="T37" s="33"/>
      <c r="U37" s="33"/>
      <c r="V37" s="33"/>
      <c r="W37" s="33"/>
      <c r="X37" s="33"/>
    </row>
    <row r="38" spans="1:24" ht="12.75">
      <c r="A38" s="2">
        <f t="shared" si="0"/>
        <v>44029</v>
      </c>
      <c r="B38" s="3">
        <f>+Volumenes!B37*'Energia Disponible'!B$8</f>
        <v>466.3854561416975</v>
      </c>
      <c r="C38" s="3">
        <f>+Volumenes!C37*'Energia Disponible'!C$8</f>
        <v>295.9099112080078</v>
      </c>
      <c r="D38" s="3">
        <f>+Volumenes!D37*'Energia Disponible'!D$8</f>
        <v>16.332676724</v>
      </c>
      <c r="E38" s="3">
        <f>+Volumenes!E37*'Energia Disponible'!E$8</f>
        <v>30.99969770621667</v>
      </c>
      <c r="F38" s="3">
        <f>+Volumenes!F37*'Energia Disponible'!F$8</f>
        <v>5.734543675355555</v>
      </c>
      <c r="G38" s="3">
        <f>+Volumenes!G37*'Energia Disponible'!G$8</f>
        <v>23.93066426774654</v>
      </c>
      <c r="H38" s="3">
        <f>+Volumenes!H37*'Energia Disponible'!H$8</f>
        <v>7.870878230471824</v>
      </c>
      <c r="I38" s="3">
        <f>+Volumenes!I37*'Energia Disponible'!I$8</f>
        <v>4.9336551398638955</v>
      </c>
      <c r="J38" s="11"/>
      <c r="R38" s="33"/>
      <c r="S38" s="33"/>
      <c r="T38" s="33"/>
      <c r="U38" s="33"/>
      <c r="V38" s="33"/>
      <c r="W38" s="33"/>
      <c r="X38" s="33"/>
    </row>
    <row r="39" spans="1:24" ht="12.75">
      <c r="A39" s="2">
        <f t="shared" si="0"/>
        <v>44036</v>
      </c>
      <c r="B39" s="3">
        <f>+Volumenes!B38*'Energia Disponible'!B$8</f>
        <v>439.54772130315087</v>
      </c>
      <c r="C39" s="3">
        <f>+Volumenes!C38*'Energia Disponible'!C$8</f>
        <v>293.85831086621096</v>
      </c>
      <c r="D39" s="3">
        <f>+Volumenes!D38*'Energia Disponible'!D$8</f>
        <v>15.019185921774998</v>
      </c>
      <c r="E39" s="3">
        <f>+Volumenes!E38*'Energia Disponible'!E$8</f>
        <v>27.955792876811113</v>
      </c>
      <c r="F39" s="3">
        <f>+Volumenes!F38*'Energia Disponible'!F$8</f>
        <v>5.242746160833334</v>
      </c>
      <c r="G39" s="3">
        <f>+Volumenes!G38*'Energia Disponible'!G$8</f>
        <v>21.890476249285985</v>
      </c>
      <c r="H39" s="3">
        <f>+Volumenes!H38*'Energia Disponible'!H$8</f>
        <v>7.316740339305709</v>
      </c>
      <c r="I39" s="3">
        <f>+Volumenes!I38*'Energia Disponible'!I$8</f>
        <v>4.842802215493921</v>
      </c>
      <c r="R39" s="33"/>
      <c r="S39" s="33"/>
      <c r="T39" s="33"/>
      <c r="U39" s="33"/>
      <c r="V39" s="33"/>
      <c r="W39" s="33"/>
      <c r="X39" s="33"/>
    </row>
    <row r="40" spans="1:24" ht="12.75">
      <c r="A40" s="2">
        <f t="shared" si="0"/>
        <v>44043</v>
      </c>
      <c r="B40" s="3">
        <f>+Volumenes!B39*'Energia Disponible'!B$8</f>
        <v>411.89585851492444</v>
      </c>
      <c r="C40" s="3">
        <f>+Volumenes!C39*'Energia Disponible'!C$8</f>
        <v>291.4424490498047</v>
      </c>
      <c r="D40" s="3">
        <f>+Volumenes!D39*'Energia Disponible'!D$8</f>
        <v>13.538988407</v>
      </c>
      <c r="E40" s="3">
        <f>+Volumenes!E39*'Energia Disponible'!E$8</f>
        <v>24.924084619333335</v>
      </c>
      <c r="F40" s="3">
        <f>+Volumenes!F39*'Energia Disponible'!F$8</f>
        <v>4.893709040328834</v>
      </c>
      <c r="G40" s="3">
        <f>+Volumenes!G39*'Energia Disponible'!G$8</f>
        <v>20.1416096371227</v>
      </c>
      <c r="H40" s="3">
        <f>+Volumenes!H39*'Energia Disponible'!H$8</f>
        <v>7.276921075621746</v>
      </c>
      <c r="I40" s="3">
        <f>+Volumenes!I39*'Energia Disponible'!I$8</f>
        <v>4.7453360867069145</v>
      </c>
      <c r="R40" s="33"/>
      <c r="S40" s="33"/>
      <c r="T40" s="33"/>
      <c r="U40" s="33"/>
      <c r="V40" s="33"/>
      <c r="W40" s="33"/>
      <c r="X40" s="33"/>
    </row>
    <row r="41" spans="1:24" ht="12.75">
      <c r="A41" s="2">
        <f t="shared" si="0"/>
        <v>44050</v>
      </c>
      <c r="B41" s="3">
        <f>+Volumenes!B40*'Energia Disponible'!B$8</f>
        <v>383.6602550465821</v>
      </c>
      <c r="C41" s="3">
        <f>+Volumenes!C40*'Energia Disponible'!C$8</f>
        <v>289.0376590107422</v>
      </c>
      <c r="D41" s="3">
        <f>+Volumenes!D40*'Energia Disponible'!D$8</f>
        <v>12.478742521000001</v>
      </c>
      <c r="E41" s="3">
        <f>+Volumenes!E40*'Energia Disponible'!E$8</f>
        <v>22.281761660863886</v>
      </c>
      <c r="F41" s="3">
        <f>+Volumenes!F40*'Energia Disponible'!F$8</f>
        <v>4.509823221793995</v>
      </c>
      <c r="G41" s="3">
        <f>+Volumenes!G40*'Energia Disponible'!G$8</f>
        <v>18.263621818617487</v>
      </c>
      <c r="H41" s="3">
        <f>+Volumenes!H40*'Energia Disponible'!H$8</f>
        <v>7.4510252488108355</v>
      </c>
      <c r="I41" s="3">
        <f>+Volumenes!I40*'Energia Disponible'!I$8</f>
        <v>4.648866145493188</v>
      </c>
      <c r="R41" s="33"/>
      <c r="S41" s="33"/>
      <c r="T41" s="33"/>
      <c r="U41" s="33"/>
      <c r="V41" s="33"/>
      <c r="W41" s="33"/>
      <c r="X41" s="33"/>
    </row>
    <row r="42" spans="1:24" ht="12.75">
      <c r="A42" s="2">
        <f t="shared" si="0"/>
        <v>44057</v>
      </c>
      <c r="B42" s="3">
        <f>+Volumenes!B41*'Energia Disponible'!B$8</f>
        <v>354.9704069564308</v>
      </c>
      <c r="C42" s="3">
        <f>+Volumenes!C41*'Energia Disponible'!C$8</f>
        <v>286.4667923115234</v>
      </c>
      <c r="D42" s="3">
        <f>+Volumenes!D41*'Energia Disponible'!D$8</f>
        <v>11.490963396849999</v>
      </c>
      <c r="E42" s="3">
        <f>+Volumenes!E41*'Energia Disponible'!E$8</f>
        <v>19.874117975738894</v>
      </c>
      <c r="F42" s="3">
        <f>+Volumenes!F41*'Energia Disponible'!F$8</f>
        <v>4.171879731809252</v>
      </c>
      <c r="G42" s="3">
        <f>+Volumenes!G41*'Energia Disponible'!G$8</f>
        <v>16.385638298469114</v>
      </c>
      <c r="H42" s="3">
        <f>+Volumenes!H41*'Energia Disponible'!H$8</f>
        <v>7.216068207164005</v>
      </c>
      <c r="I42" s="3">
        <f>+Volumenes!I41*'Energia Disponible'!I$8</f>
        <v>4.53879254105128</v>
      </c>
      <c r="R42" s="33"/>
      <c r="S42" s="33"/>
      <c r="T42" s="33"/>
      <c r="U42" s="33"/>
      <c r="V42" s="33"/>
      <c r="W42" s="33"/>
      <c r="X42" s="33"/>
    </row>
    <row r="43" spans="1:24" ht="12.75">
      <c r="A43" s="2">
        <f t="shared" si="0"/>
        <v>44064</v>
      </c>
      <c r="B43" s="3">
        <f>+Volumenes!B42*'Energia Disponible'!B$8</f>
        <v>332.0022729826347</v>
      </c>
      <c r="C43" s="3">
        <f>+Volumenes!C42*'Energia Disponible'!C$8</f>
        <v>284.2745803974609</v>
      </c>
      <c r="D43" s="3">
        <f>+Volumenes!D42*'Energia Disponible'!D$8</f>
        <v>10.094517525354034</v>
      </c>
      <c r="E43" s="3">
        <f>+Volumenes!E42*'Energia Disponible'!E$8</f>
        <v>17.500028826597223</v>
      </c>
      <c r="F43" s="3">
        <f>+Volumenes!F42*'Energia Disponible'!F$8</f>
        <v>3.8134542493648076</v>
      </c>
      <c r="G43" s="3">
        <f>+Volumenes!G42*'Energia Disponible'!G$8</f>
        <v>14.488260775011728</v>
      </c>
      <c r="H43" s="3">
        <f>+Volumenes!H42*'Energia Disponible'!H$8</f>
        <v>6.31247536961111</v>
      </c>
      <c r="I43" s="3">
        <f>+Volumenes!I42*'Energia Disponible'!I$8</f>
        <v>4.38691765401741</v>
      </c>
      <c r="J43" s="11"/>
      <c r="R43" s="33"/>
      <c r="S43" s="33"/>
      <c r="T43" s="33"/>
      <c r="U43" s="33"/>
      <c r="V43" s="33"/>
      <c r="W43" s="33"/>
      <c r="X43" s="33"/>
    </row>
    <row r="44" spans="1:24" ht="12.75">
      <c r="A44" s="2">
        <f t="shared" si="0"/>
        <v>44071</v>
      </c>
      <c r="B44" s="3">
        <f>+Volumenes!B43*'Energia Disponible'!B$8</f>
        <v>307.8437066042685</v>
      </c>
      <c r="C44" s="3">
        <f>+Volumenes!C43*'Energia Disponible'!C$8</f>
        <v>281.7258572529297</v>
      </c>
      <c r="D44" s="3">
        <f>+Volumenes!D43*'Energia Disponible'!D$8</f>
        <v>9.611535025354033</v>
      </c>
      <c r="E44" s="3">
        <f>+Volumenes!E43*'Energia Disponible'!E$8</f>
        <v>15.199771158794444</v>
      </c>
      <c r="F44" s="3">
        <f>+Volumenes!F43*'Energia Disponible'!F$8</f>
        <v>3.330751896553696</v>
      </c>
      <c r="G44" s="3">
        <f>+Volumenes!G43*'Energia Disponible'!G$8</f>
        <v>13.436002855669946</v>
      </c>
      <c r="H44" s="3">
        <f>+Volumenes!H43*'Energia Disponible'!H$8</f>
        <v>5.534403454564902</v>
      </c>
      <c r="I44" s="3">
        <f>+Volumenes!I43*'Energia Disponible'!I$8</f>
        <v>4.258808184346181</v>
      </c>
      <c r="R44" s="33"/>
      <c r="S44" s="33"/>
      <c r="T44" s="33"/>
      <c r="U44" s="33"/>
      <c r="V44" s="33"/>
      <c r="W44" s="33"/>
      <c r="X44" s="33"/>
    </row>
    <row r="45" spans="1:24" ht="12.75">
      <c r="A45" s="2">
        <f t="shared" si="0"/>
        <v>44078</v>
      </c>
      <c r="B45" s="3">
        <f>+Volumenes!B44*'Energia Disponible'!B$8</f>
        <v>285.67850412412974</v>
      </c>
      <c r="C45" s="3">
        <f>+Volumenes!C44*'Energia Disponible'!C$8</f>
        <v>279.20038484082033</v>
      </c>
      <c r="D45" s="3">
        <f>+Volumenes!D44*'Energia Disponible'!D$8</f>
        <v>8.222707025354033</v>
      </c>
      <c r="E45" s="3">
        <f>+Volumenes!E44*'Energia Disponible'!E$8</f>
        <v>13.255651011766668</v>
      </c>
      <c r="F45" s="3">
        <f>+Volumenes!F44*'Energia Disponible'!F$8</f>
        <v>3.0406609853759186</v>
      </c>
      <c r="G45" s="3">
        <f>+Volumenes!G44*'Energia Disponible'!G$8</f>
        <v>12.442339115230855</v>
      </c>
      <c r="H45" s="3">
        <f>+Volumenes!H44*'Energia Disponible'!H$8</f>
        <v>4.744892966226683</v>
      </c>
      <c r="I45" s="3">
        <f>+Volumenes!I44*'Energia Disponible'!I$8</f>
        <v>4.042652158201533</v>
      </c>
      <c r="R45" s="33"/>
      <c r="S45" s="33"/>
      <c r="T45" s="33"/>
      <c r="U45" s="33"/>
      <c r="V45" s="33"/>
      <c r="W45" s="33"/>
      <c r="X45" s="33"/>
    </row>
    <row r="46" spans="1:24" ht="12.75">
      <c r="A46" s="2">
        <f t="shared" si="0"/>
        <v>44085</v>
      </c>
      <c r="B46" s="3">
        <f>+Volumenes!B45*'Energia Disponible'!B$8</f>
        <v>257.0674608860217</v>
      </c>
      <c r="C46" s="3">
        <f>+Volumenes!C45*'Energia Disponible'!C$8</f>
        <v>276.50329987988283</v>
      </c>
      <c r="D46" s="3">
        <f>+Volumenes!D45*'Energia Disponible'!D$8</f>
        <v>8.163938525354034</v>
      </c>
      <c r="E46" s="3">
        <f>+Volumenes!E45*'Energia Disponible'!E$8</f>
        <v>11.595495493513889</v>
      </c>
      <c r="F46" s="3">
        <f>+Volumenes!F45*'Energia Disponible'!F$8</f>
        <v>2.8821171917759187</v>
      </c>
      <c r="G46" s="3">
        <f>+Volumenes!G45*'Energia Disponible'!G$8</f>
        <v>11.097145601229174</v>
      </c>
      <c r="H46" s="3">
        <f>+Volumenes!H45*'Energia Disponible'!H$8</f>
        <v>4.003674105541687</v>
      </c>
      <c r="I46" s="3">
        <f>+Volumenes!I45*'Energia Disponible'!I$8</f>
        <v>3.7588320298894127</v>
      </c>
      <c r="R46" s="33"/>
      <c r="S46" s="33"/>
      <c r="T46" s="33"/>
      <c r="U46" s="33"/>
      <c r="V46" s="33"/>
      <c r="W46" s="33"/>
      <c r="X46" s="33"/>
    </row>
    <row r="47" spans="1:24" ht="12.75">
      <c r="A47" s="2">
        <f t="shared" si="0"/>
        <v>44092</v>
      </c>
      <c r="B47" s="3">
        <f>+Volumenes!B46*'Energia Disponible'!B$8</f>
        <v>230.40885855628662</v>
      </c>
      <c r="C47" s="3">
        <f>+Volumenes!C46*'Energia Disponible'!C$8</f>
        <v>274.0187930439453</v>
      </c>
      <c r="D47" s="3">
        <f>+Volumenes!D46*'Energia Disponible'!D$8</f>
        <v>7.048012525354033</v>
      </c>
      <c r="E47" s="3">
        <f>+Volumenes!E46*'Energia Disponible'!E$8</f>
        <v>10.1028890742</v>
      </c>
      <c r="F47" s="3">
        <f>+Volumenes!F46*'Energia Disponible'!F$8</f>
        <v>2.856373573809252</v>
      </c>
      <c r="G47" s="3">
        <f>+Volumenes!G46*'Energia Disponible'!G$8</f>
        <v>10.295733109877569</v>
      </c>
      <c r="H47" s="3">
        <f>+Volumenes!H46*'Energia Disponible'!H$8</f>
        <v>2.851984232335993</v>
      </c>
      <c r="I47" s="3">
        <f>+Volumenes!I46*'Energia Disponible'!I$8</f>
        <v>3.5948282056218956</v>
      </c>
      <c r="R47" s="33"/>
      <c r="S47" s="33"/>
      <c r="T47" s="33"/>
      <c r="U47" s="33"/>
      <c r="V47" s="33"/>
      <c r="W47" s="33"/>
      <c r="X47" s="33"/>
    </row>
    <row r="48" spans="1:24" ht="12.75">
      <c r="A48" s="2">
        <f t="shared" si="0"/>
        <v>44099</v>
      </c>
      <c r="B48" s="3">
        <f>+Volumenes!B47*'Energia Disponible'!B$8</f>
        <v>202.1227019126678</v>
      </c>
      <c r="C48" s="3">
        <f>+Volumenes!C47*'Energia Disponible'!C$8</f>
        <v>271.33610139355466</v>
      </c>
      <c r="D48" s="3">
        <f>+Volumenes!D47*'Energia Disponible'!D$8</f>
        <v>6.3130685253540335</v>
      </c>
      <c r="E48" s="3">
        <f>+Volumenes!E47*'Energia Disponible'!E$8</f>
        <v>8.942781525486112</v>
      </c>
      <c r="F48" s="3">
        <f>+Volumenes!F47*'Energia Disponible'!F$8</f>
        <v>2.656744447606474</v>
      </c>
      <c r="G48" s="3">
        <f>+Volumenes!G47*'Energia Disponible'!G$8</f>
        <v>9.676036236736165</v>
      </c>
      <c r="H48" s="3">
        <f>+Volumenes!H47*'Energia Disponible'!H$8</f>
        <v>2.0055337271481197</v>
      </c>
      <c r="I48" s="3">
        <f>+Volumenes!I47*'Energia Disponible'!I$8</f>
        <v>3.377695289343302</v>
      </c>
      <c r="R48" s="33"/>
      <c r="S48" s="33"/>
      <c r="T48" s="33"/>
      <c r="U48" s="33"/>
      <c r="V48" s="33"/>
      <c r="W48" s="33"/>
      <c r="X48" s="33"/>
    </row>
    <row r="49" spans="1:24" ht="12.75">
      <c r="A49" s="2">
        <f t="shared" si="0"/>
        <v>44106</v>
      </c>
      <c r="B49" s="3">
        <f>+Volumenes!B48*'Energia Disponible'!B$8</f>
        <v>177.15928180662937</v>
      </c>
      <c r="C49" s="3">
        <f>+Volumenes!C48*'Energia Disponible'!C$8</f>
        <v>268.59583650097653</v>
      </c>
      <c r="D49" s="3">
        <f>+Volumenes!D48*'Energia Disponible'!D$8</f>
        <v>6.241465525354033</v>
      </c>
      <c r="E49" s="3">
        <f>+Volumenes!E48*'Energia Disponible'!E$8</f>
        <v>7.988395750769444</v>
      </c>
      <c r="F49" s="3">
        <f>+Volumenes!F48*'Energia Disponible'!F$8</f>
        <v>2.3879164294536954</v>
      </c>
      <c r="G49" s="3">
        <f>+Volumenes!G48*'Energia Disponible'!G$8</f>
        <v>8.778558714128092</v>
      </c>
      <c r="H49" s="3">
        <f>+Volumenes!H48*'Energia Disponible'!H$8</f>
        <v>1.4202489965519025</v>
      </c>
      <c r="I49" s="3">
        <f>+Volumenes!I48*'Energia Disponible'!I$8</f>
        <v>3.222386001482332</v>
      </c>
      <c r="R49" s="33"/>
      <c r="S49" s="33"/>
      <c r="T49" s="33"/>
      <c r="U49" s="33"/>
      <c r="V49" s="33"/>
      <c r="W49" s="33"/>
      <c r="X49" s="33"/>
    </row>
    <row r="50" spans="1:24" ht="12.75">
      <c r="A50" s="2">
        <f t="shared" si="0"/>
        <v>44113</v>
      </c>
      <c r="B50" s="3">
        <f>+Volumenes!B49*'Energia Disponible'!B$8</f>
        <v>161.78726060351522</v>
      </c>
      <c r="C50" s="3">
        <f>+Volumenes!C49*'Energia Disponible'!C$8</f>
        <v>263.2581326435547</v>
      </c>
      <c r="D50" s="3">
        <f>+Volumenes!D49*'Energia Disponible'!D$8</f>
        <v>5.231593025354033</v>
      </c>
      <c r="E50" s="3">
        <f>+Volumenes!E49*'Energia Disponible'!E$8</f>
        <v>6.924866348075</v>
      </c>
      <c r="F50" s="3">
        <f>+Volumenes!F49*'Energia Disponible'!F$8</f>
        <v>2.100984322914807</v>
      </c>
      <c r="G50" s="3">
        <f>+Volumenes!G49*'Energia Disponible'!G$8</f>
        <v>7.393432445677471</v>
      </c>
      <c r="H50" s="3">
        <f>+Volumenes!H49*'Energia Disponible'!H$8</f>
        <v>0.9736403636950896</v>
      </c>
      <c r="I50" s="3">
        <f>+Volumenes!I49*'Energia Disponible'!I$8</f>
        <v>2.9933717212041735</v>
      </c>
      <c r="R50" s="33"/>
      <c r="S50" s="33"/>
      <c r="T50" s="33"/>
      <c r="U50" s="33"/>
      <c r="V50" s="33"/>
      <c r="W50" s="33"/>
      <c r="X50" s="33"/>
    </row>
    <row r="51" spans="1:24" ht="12.75">
      <c r="A51" s="2">
        <f t="shared" si="0"/>
        <v>44120</v>
      </c>
      <c r="B51" s="3">
        <f>+Volumenes!B50*'Energia Disponible'!B$8</f>
        <v>143.5503080260863</v>
      </c>
      <c r="C51" s="3">
        <f>+Volumenes!C50*'Energia Disponible'!C$8</f>
        <v>257.4675930927734</v>
      </c>
      <c r="D51" s="3">
        <f>+Volumenes!D50*'Energia Disponible'!D$8</f>
        <v>4.618914525354033</v>
      </c>
      <c r="E51" s="3">
        <f>+Volumenes!E50*'Energia Disponible'!E$8</f>
        <v>6.160290165980556</v>
      </c>
      <c r="F51" s="3">
        <f>+Volumenes!F50*'Energia Disponible'!F$8</f>
        <v>1.946120419875918</v>
      </c>
      <c r="G51" s="3">
        <f>+Volumenes!G50*'Energia Disponible'!G$8</f>
        <v>6.303888122192607</v>
      </c>
      <c r="H51" s="3">
        <f>+Volumenes!H50*'Energia Disponible'!H$8</f>
        <v>0.6907169444864747</v>
      </c>
      <c r="I51" s="3">
        <f>+Volumenes!I50*'Energia Disponible'!I$8</f>
        <v>2.710628175438282</v>
      </c>
      <c r="R51" s="33"/>
      <c r="S51" s="33"/>
      <c r="T51" s="33"/>
      <c r="U51" s="33"/>
      <c r="V51" s="33"/>
      <c r="W51" s="33"/>
      <c r="X51" s="33"/>
    </row>
    <row r="52" spans="1:24" ht="12.75">
      <c r="A52" s="2">
        <f t="shared" si="0"/>
        <v>44127</v>
      </c>
      <c r="B52" s="3">
        <f>+Volumenes!B51*'Energia Disponible'!B$8</f>
        <v>125.87159869539025</v>
      </c>
      <c r="C52" s="3">
        <f>+Volumenes!C51*'Energia Disponible'!C$8</f>
        <v>251.58405061230468</v>
      </c>
      <c r="D52" s="3">
        <f>+Volumenes!D51*'Energia Disponible'!D$8</f>
        <v>4.553391025354034</v>
      </c>
      <c r="E52" s="3">
        <f>+Volumenes!E51*'Energia Disponible'!E$8</f>
        <v>6.211361398563889</v>
      </c>
      <c r="F52" s="3">
        <f>+Volumenes!F51*'Energia Disponible'!F$8</f>
        <v>1.6206157087425843</v>
      </c>
      <c r="G52" s="3">
        <f>+Volumenes!G51*'Energia Disponible'!G$8</f>
        <v>5.565748905776286</v>
      </c>
      <c r="H52" s="3">
        <f>+Volumenes!H51*'Energia Disponible'!H$8</f>
        <v>0.962121540846572</v>
      </c>
      <c r="I52" s="3">
        <f>+Volumenes!I51*'Energia Disponible'!I$8</f>
        <v>2.4903095073438766</v>
      </c>
      <c r="R52" s="33"/>
      <c r="S52" s="33"/>
      <c r="T52" s="33"/>
      <c r="U52" s="33"/>
      <c r="V52" s="33"/>
      <c r="W52" s="33"/>
      <c r="X52" s="33"/>
    </row>
    <row r="53" spans="1:24" ht="12.75">
      <c r="A53" s="2">
        <f t="shared" si="0"/>
        <v>44134</v>
      </c>
      <c r="B53" s="3">
        <f>+Volumenes!B52*'Energia Disponible'!B$8</f>
        <v>113.13184497347794</v>
      </c>
      <c r="C53" s="3">
        <f>+Volumenes!C52*'Energia Disponible'!C$8</f>
        <v>245.10595368847655</v>
      </c>
      <c r="D53" s="3">
        <f>+Volumenes!D52*'Energia Disponible'!D$8</f>
        <v>4.100130525354033</v>
      </c>
      <c r="E53" s="3">
        <f>+Volumenes!E52*'Energia Disponible'!E$8</f>
        <v>6.041480118736112</v>
      </c>
      <c r="F53" s="3">
        <f>+Volumenes!F52*'Energia Disponible'!F$8</f>
        <v>1.3959769726203628</v>
      </c>
      <c r="G53" s="3">
        <f>+Volumenes!G52*'Energia Disponible'!G$8</f>
        <v>4.7339699763271765</v>
      </c>
      <c r="H53" s="3">
        <f>+Volumenes!H52*'Energia Disponible'!H$8</f>
        <v>1.0875048483673675</v>
      </c>
      <c r="I53" s="3">
        <f>+Volumenes!I52*'Energia Disponible'!I$8</f>
        <v>2.3156466530064135</v>
      </c>
      <c r="R53" s="33"/>
      <c r="S53" s="33"/>
      <c r="T53" s="33"/>
      <c r="U53" s="33"/>
      <c r="V53" s="33"/>
      <c r="W53" s="33"/>
      <c r="X53" s="33"/>
    </row>
    <row r="54" spans="1:24" ht="12.75">
      <c r="A54" s="2">
        <f t="shared" si="0"/>
        <v>44141</v>
      </c>
      <c r="B54" s="3">
        <f>+Volumenes!B53*'Energia Disponible'!B$8</f>
        <v>99.20883883192018</v>
      </c>
      <c r="C54" s="3">
        <f>+Volumenes!C53*'Energia Disponible'!C$8</f>
        <v>239.62874543652345</v>
      </c>
      <c r="D54" s="3">
        <f>+Volumenes!D53*'Energia Disponible'!D$8</f>
        <v>3.1253840253540335</v>
      </c>
      <c r="E54" s="3">
        <f>+Volumenes!E53*'Energia Disponible'!E$8</f>
        <v>5.756651111955557</v>
      </c>
      <c r="F54" s="3">
        <f>+Volumenes!F53*'Energia Disponible'!F$8</f>
        <v>1.292460559253696</v>
      </c>
      <c r="G54" s="3">
        <f>+Volumenes!G53*'Energia Disponible'!G$8</f>
        <v>4.910856370116112</v>
      </c>
      <c r="H54" s="3">
        <f>+Volumenes!H53*'Energia Disponible'!H$8</f>
        <v>1.2414070197087936</v>
      </c>
      <c r="I54" s="3">
        <f>+Volumenes!I53*'Energia Disponible'!I$8</f>
        <v>2.0290759196195065</v>
      </c>
      <c r="R54" s="33"/>
      <c r="S54" s="33"/>
      <c r="T54" s="33"/>
      <c r="U54" s="33"/>
      <c r="V54" s="33"/>
      <c r="W54" s="33"/>
      <c r="X54" s="33"/>
    </row>
    <row r="55" spans="1:24" ht="12.75">
      <c r="A55" s="2">
        <f t="shared" si="0"/>
        <v>44148</v>
      </c>
      <c r="B55" s="3">
        <f>+Volumenes!B54*'Energia Disponible'!B$8</f>
        <v>90.27587443520501</v>
      </c>
      <c r="C55" s="3">
        <f>+Volumenes!C54*'Energia Disponible'!C$8</f>
        <v>233.23257966503905</v>
      </c>
      <c r="D55" s="3">
        <f>+Volumenes!D54*'Energia Disponible'!D$8</f>
        <v>4.146064525354033</v>
      </c>
      <c r="E55" s="3">
        <f>+Volumenes!E54*'Energia Disponible'!E$8</f>
        <v>4.929627314366666</v>
      </c>
      <c r="F55" s="3">
        <f>+Volumenes!F54*'Energia Disponible'!F$8</f>
        <v>1.1161566155314728</v>
      </c>
      <c r="G55" s="3">
        <f>+Volumenes!G54*'Energia Disponible'!G$8</f>
        <v>5.047658986815633</v>
      </c>
      <c r="H55" s="3">
        <f>+Volumenes!H54*'Energia Disponible'!H$8</f>
        <v>1.354042478757477</v>
      </c>
      <c r="I55" s="3">
        <f>+Volumenes!I54*'Energia Disponible'!I$8</f>
        <v>1.802607591184358</v>
      </c>
      <c r="R55" s="33"/>
      <c r="S55" s="33"/>
      <c r="T55" s="33"/>
      <c r="U55" s="33"/>
      <c r="V55" s="33"/>
      <c r="W55" s="33"/>
      <c r="X55" s="33"/>
    </row>
    <row r="56" spans="1:24" ht="12.75">
      <c r="A56" s="2">
        <f t="shared" si="0"/>
        <v>44155</v>
      </c>
      <c r="B56" s="3">
        <f>+Volumenes!B55*'Energia Disponible'!B$8</f>
        <v>82.74528504597971</v>
      </c>
      <c r="C56" s="3">
        <f>+Volumenes!C55*'Energia Disponible'!C$8</f>
        <v>226.29500398144532</v>
      </c>
      <c r="D56" s="3">
        <f>+Volumenes!D55*'Energia Disponible'!D$8</f>
        <v>5.379527525354034</v>
      </c>
      <c r="E56" s="3">
        <f>+Volumenes!E55*'Energia Disponible'!E$8</f>
        <v>4.0562429466222225</v>
      </c>
      <c r="F56" s="3">
        <f>+Volumenes!F55*'Energia Disponible'!F$8</f>
        <v>1.054181729953695</v>
      </c>
      <c r="G56" s="3">
        <f>+Volumenes!G55*'Energia Disponible'!G$8</f>
        <v>4.441253859255671</v>
      </c>
      <c r="H56" s="3">
        <f>+Volumenes!H55*'Energia Disponible'!H$8</f>
        <v>1.4044177045381756</v>
      </c>
      <c r="I56" s="3">
        <f>+Volumenes!I55*'Energia Disponible'!I$8</f>
        <v>1.6373075146345046</v>
      </c>
      <c r="R56" s="33"/>
      <c r="S56" s="33"/>
      <c r="T56" s="33"/>
      <c r="U56" s="33"/>
      <c r="V56" s="33"/>
      <c r="W56" s="33"/>
      <c r="X56" s="33"/>
    </row>
    <row r="57" spans="1:24" ht="12.75">
      <c r="A57" s="2">
        <f t="shared" si="0"/>
        <v>44162</v>
      </c>
      <c r="B57" s="3">
        <f>+Volumenes!B56*'Energia Disponible'!B$8</f>
        <v>73.6692757404412</v>
      </c>
      <c r="C57" s="3">
        <f>+Volumenes!C56*'Energia Disponible'!C$8</f>
        <v>219.6209365986328</v>
      </c>
      <c r="D57" s="3">
        <f>+Volumenes!D56*'Energia Disponible'!D$8</f>
        <v>7.311457525354033</v>
      </c>
      <c r="E57" s="3">
        <f>+Volumenes!E56*'Energia Disponible'!E$8</f>
        <v>3.8272709051138896</v>
      </c>
      <c r="F57" s="3">
        <f>+Volumenes!F56*'Energia Disponible'!F$8</f>
        <v>1.054181729953695</v>
      </c>
      <c r="G57" s="3">
        <f>+Volumenes!G56*'Energia Disponible'!G$8</f>
        <v>3.921826237412734</v>
      </c>
      <c r="H57" s="3">
        <f>+Volumenes!H56*'Energia Disponible'!H$8</f>
        <v>1.4379136503814036</v>
      </c>
      <c r="I57" s="3">
        <f>+Volumenes!I56*'Energia Disponible'!I$8</f>
        <v>1.5470783642459789</v>
      </c>
      <c r="R57" s="33"/>
      <c r="S57" s="33"/>
      <c r="T57" s="33"/>
      <c r="U57" s="33"/>
      <c r="V57" s="33"/>
      <c r="W57" s="33"/>
      <c r="X57" s="33"/>
    </row>
    <row r="58" spans="1:24" ht="12.75">
      <c r="A58" s="2">
        <f t="shared" si="0"/>
        <v>44169</v>
      </c>
      <c r="B58" s="3">
        <f>+Volumenes!B57*'Energia Disponible'!B$8</f>
        <v>81.27812331832659</v>
      </c>
      <c r="C58" s="3">
        <f>+Volumenes!C57*'Energia Disponible'!C$8</f>
        <v>213.51706574902343</v>
      </c>
      <c r="D58" s="3">
        <f>+Volumenes!D57*'Energia Disponible'!D$8</f>
        <v>7.745128525354033</v>
      </c>
      <c r="E58" s="3">
        <f>+Volumenes!E57*'Energia Disponible'!E$8</f>
        <v>4.331608225258334</v>
      </c>
      <c r="F58" s="3">
        <f>+Volumenes!F57*'Energia Disponible'!F$8</f>
        <v>1.3153843477425844</v>
      </c>
      <c r="G58" s="3">
        <f>+Volumenes!G57*'Energia Disponible'!G$8</f>
        <v>4.2578004618670455</v>
      </c>
      <c r="H58" s="3">
        <f>+Volumenes!H57*'Energia Disponible'!H$8</f>
        <v>2.059188865514586</v>
      </c>
      <c r="I58" s="3">
        <f>+Volumenes!I57*'Energia Disponible'!I$8</f>
        <v>1.6373075146345046</v>
      </c>
      <c r="R58" s="33"/>
      <c r="S58" s="33"/>
      <c r="T58" s="33"/>
      <c r="U58" s="33"/>
      <c r="V58" s="33"/>
      <c r="W58" s="33"/>
      <c r="X58" s="33"/>
    </row>
    <row r="59" spans="1:9" ht="12.75">
      <c r="A59" s="2">
        <f t="shared" si="0"/>
        <v>44176</v>
      </c>
      <c r="B59" s="3">
        <f>+Volumenes!B58*'Energia Disponible'!B$8</f>
        <v>98.93998651586419</v>
      </c>
      <c r="C59" s="3">
        <f>+Volumenes!C58*'Energia Disponible'!C$8</f>
        <v>207.7165615986328</v>
      </c>
      <c r="D59" s="3">
        <f>+Volumenes!D58*'Energia Disponible'!D$8</f>
        <v>7.2574175253540325</v>
      </c>
      <c r="E59" s="3">
        <f>+Volumenes!E58*'Energia Disponible'!E$8</f>
        <v>8.102225048461111</v>
      </c>
      <c r="F59" s="3">
        <f>+Volumenes!F58*'Energia Disponible'!F$8</f>
        <v>1.6712593792536954</v>
      </c>
      <c r="G59" s="3">
        <f>+Volumenes!G58*'Energia Disponible'!G$8</f>
        <v>5.274954012152052</v>
      </c>
      <c r="H59" s="3">
        <f>+Volumenes!H58*'Energia Disponible'!H$8</f>
        <v>2.7879590617686234</v>
      </c>
      <c r="I59" s="3">
        <f>+Volumenes!I58*'Energia Disponible'!I$8</f>
        <v>1.7167157913315239</v>
      </c>
    </row>
    <row r="60" spans="1:9" ht="12.75">
      <c r="A60" s="2">
        <f t="shared" si="0"/>
        <v>44183</v>
      </c>
      <c r="B60" s="3">
        <f>+Volumenes!B59*'Energia Disponible'!B$8</f>
        <v>105.21842231472051</v>
      </c>
      <c r="C60" s="3">
        <f>+Volumenes!C59*'Energia Disponible'!C$8</f>
        <v>202.07327668652343</v>
      </c>
      <c r="D60" s="3">
        <f>+Volumenes!D59*'Energia Disponible'!D$8</f>
        <v>5.9624840253540325</v>
      </c>
      <c r="E60" s="3">
        <f>+Volumenes!E59*'Energia Disponible'!E$8</f>
        <v>8.986333671397222</v>
      </c>
      <c r="F60" s="3">
        <f>+Volumenes!F59*'Energia Disponible'!F$8</f>
        <v>1.500343963287029</v>
      </c>
      <c r="G60" s="3">
        <f>+Volumenes!G59*'Energia Disponible'!G$8</f>
        <v>6.030210563158688</v>
      </c>
      <c r="H60" s="3">
        <f>+Volumenes!H59*'Energia Disponible'!H$8</f>
        <v>3.149996756519822</v>
      </c>
      <c r="I60" s="3">
        <f>+Volumenes!I59*'Energia Disponible'!I$8</f>
        <v>1.6635647345613274</v>
      </c>
    </row>
    <row r="61" spans="1:9" ht="12.75">
      <c r="A61" s="2">
        <f t="shared" si="0"/>
        <v>44190</v>
      </c>
      <c r="B61" s="3">
        <f>+Volumenes!B60*'Energia Disponible'!B$8</f>
        <v>116.61512379255132</v>
      </c>
      <c r="C61" s="3">
        <f>+Volumenes!C60*'Energia Disponible'!C$8</f>
        <v>197.48291779980468</v>
      </c>
      <c r="D61" s="3">
        <f>+Volumenes!D60*'Energia Disponible'!D$8</f>
        <v>6.3189232743</v>
      </c>
      <c r="E61" s="3">
        <f>+Volumenes!E60*'Energia Disponible'!E$8</f>
        <v>10.76230440541111</v>
      </c>
      <c r="F61" s="3">
        <f>+Volumenes!F60*'Energia Disponible'!F$8</f>
        <v>1.6841120047055556</v>
      </c>
      <c r="G61" s="3">
        <f>+Volumenes!G60*'Energia Disponible'!G$8</f>
        <v>7.127906230780432</v>
      </c>
      <c r="H61" s="3">
        <f>+Volumenes!H60*'Energia Disponible'!H$8</f>
        <v>3.518054747152631</v>
      </c>
      <c r="I61" s="3">
        <f>+Volumenes!I60*'Energia Disponible'!I$8</f>
        <v>1.8486685187459393</v>
      </c>
    </row>
    <row r="62" spans="1:9" ht="12.75">
      <c r="A62" s="36"/>
      <c r="B62" s="3"/>
      <c r="C62" s="3"/>
      <c r="D62" s="3"/>
      <c r="E62" s="3"/>
      <c r="F62" s="3"/>
      <c r="G62" s="3"/>
      <c r="H62" s="3"/>
      <c r="I62" s="3"/>
    </row>
    <row r="63" ht="12.75">
      <c r="A63" s="2"/>
    </row>
    <row r="64" spans="1:9" ht="12.75">
      <c r="A64" s="2"/>
      <c r="B64" s="22"/>
      <c r="C64" s="22"/>
      <c r="D64" s="22"/>
      <c r="E64" s="22"/>
      <c r="F64" s="22"/>
      <c r="G64" s="22"/>
      <c r="H64" s="22"/>
      <c r="I64" s="22"/>
    </row>
    <row r="65" spans="1:9" ht="12.75">
      <c r="A65" s="2"/>
      <c r="B65" s="22"/>
      <c r="C65" s="22"/>
      <c r="D65" s="22"/>
      <c r="E65" s="22"/>
      <c r="F65" s="22"/>
      <c r="G65" s="22"/>
      <c r="H65" s="22"/>
      <c r="I65" s="2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Caudales,volumenes y energía</dc:title>
  <dc:subject/>
  <dc:creator>Fernando Mallcu Herrera</dc:creator>
  <cp:keywords/>
  <dc:description/>
  <cp:lastModifiedBy>Publicaciones Web</cp:lastModifiedBy>
  <cp:lastPrinted>2006-09-04T15:51:06Z</cp:lastPrinted>
  <dcterms:created xsi:type="dcterms:W3CDTF">2005-06-08T18:09:43Z</dcterms:created>
  <dcterms:modified xsi:type="dcterms:W3CDTF">2020-12-30T19:08:30Z</dcterms:modified>
  <cp:category/>
  <cp:version/>
  <cp:contentType/>
  <cp:contentStatus/>
</cp:coreProperties>
</file>